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636efcc97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e281d3255835478a"/>
    <x:sheet xmlns:r="http://schemas.openxmlformats.org/officeDocument/2006/relationships" name="SCORECARD AUDIT" sheetId="2" r:id="R5090070850a24cd5"/>
    <x:sheet xmlns:r="http://schemas.openxmlformats.org/officeDocument/2006/relationships" name="FINAL SCORECARD" sheetId="3" r:id="R30f79d17dc3547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7">
    <x:font>
      <x:sz val="11"/>
      <x:name val="Carlito"/>
    </x:font>
    <x:font>
      <x:b/>
      <x:sz val="24"/>
      <x:color rgb="FFFFFFFF"/>
      <x:name val="Georgia"/>
    </x:font>
    <x:font>
      <x:b/>
      <x:sz val="11"/>
      <x:color rgb="FF191816"/>
      <x:name val="Aptos"/>
    </x:font>
    <x:font>
      <x:b/>
      <x:sz val="10"/>
      <x:color rgb="FFFFFFFF"/>
      <x:name val="Aptos"/>
    </x:font>
    <x:font>
      <x:sz val="10"/>
      <x:color rgb="FF191816"/>
      <x:name val="Aptos"/>
    </x:font>
    <x:font>
      <x:b/>
      <x:sz val="11"/>
      <x:color rgb="FFFFFFFF"/>
      <x:name val="Aptos"/>
    </x:font>
    <x:font>
      <x:b/>
      <x:sz val="9"/>
      <x:color rgb="FF191816"/>
      <x:name val="Aptos"/>
    </x:font>
    <x:font>
      <x:sz val="9.5"/>
      <x:color rgb="FF191816"/>
      <x:name val="Aptos"/>
    </x:font>
    <x:font>
      <x:b/>
      <x:sz val="10"/>
      <x:color rgb="FF191816"/>
      <x:name val="Aptos"/>
    </x:font>
    <x:font>
      <x:sz val="9.25"/>
      <x:color rgb="FF191816"/>
      <x:name val="Aptos"/>
    </x:font>
    <x:font>
      <x:b/>
      <x:sz val="9.5"/>
      <x:color rgb="FFFFFFFF"/>
      <x:name val="Aptos"/>
    </x:font>
    <x:font>
      <x:b/>
      <x:sz val="22"/>
      <x:color rgb="FFFFFFFF"/>
      <x:name val="Georgia"/>
    </x:font>
    <x:font>
      <x:b/>
      <x:sz val="9"/>
      <x:color rgb="FFFFFFFF"/>
      <x:name val="Aptos"/>
    </x:font>
    <x:font>
      <x:b/>
      <x:sz val="8.25"/>
      <x:color rgb="FF191816"/>
      <x:name val="Aptos"/>
    </x:font>
    <x:font>
      <x:sz val="9"/>
      <x:color rgb="FF191816"/>
      <x:name val="Aptos"/>
    </x:font>
    <x:font>
      <x:i/>
      <x:sz val="9"/>
      <x:color rgb="FF6C655D"/>
      <x:name val="Aptos"/>
    </x:font>
    <x:font>
      <x:sz val="8"/>
      <x:color rgb="FFF7F2E8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F7F2E8"/>
      </x:patternFill>
    </x:fill>
    <x:fill>
      <x:patternFill patternType="solid">
        <x:fgColor rgb="FF191816"/>
      </x:patternFill>
    </x:fill>
    <x:fill>
      <x:patternFill patternType="solid">
        <x:fgColor rgb="FFC9A96E"/>
      </x:patternFill>
    </x:fill>
    <x:fill>
      <x:patternFill patternType="solid">
        <x:fgColor rgb="FF35312C"/>
      </x:patternFill>
    </x:fill>
    <x:fill>
      <x:patternFill patternType="solid">
        <x:fgColor rgb="FFFCFAF5"/>
      </x:patternFill>
    </x:fill>
    <x:fill>
      <x:patternFill patternType="solid">
        <x:fgColor rgb="FFEEE1C8"/>
      </x:patternFill>
    </x:fill>
    <x:fill>
      <x:patternFill patternType="solid">
        <x:fgColor rgb="FFEFEEE9"/>
      </x:patternFill>
    </x:fill>
    <x:fill>
      <x:patternFill patternType="solid">
        <x:fgColor rgb="FFFFFDF8"/>
      </x:patternFill>
    </x:fill>
  </x:fills>
  <x:borders count="26">
    <x:border/>
    <x:border/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bottom/>
    </x:border>
    <x:border>
      <x:bottom/>
    </x:border>
    <x:border>
      <x:left/>
    </x:border>
    <x:border>
      <x:left/>
      <x:bottom/>
    </x:border>
    <x:border>
      <x:left/>
    </x:border>
    <x:border>
      <x:left/>
      <x:bottom/>
    </x:border>
    <x:border>
      <x:right/>
    </x:border>
    <x:border>
      <x:right/>
    </x:border>
    <x:border>
      <x:bottom/>
    </x:border>
    <x:border>
      <x:bottom/>
    </x:border>
    <x:border>
      <x:right/>
    </x:border>
    <x:border>
      <x:right/>
      <x:bottom/>
    </x:border>
    <x:border>
      <x:right/>
    </x:border>
    <x:border>
      <x:right/>
      <x:bottom/>
    </x:border>
  </x:borders>
  <x:cellStyleXfs count="1">
    <x:xf numFmtId="0" fontId="0" fillId="0" borderId="0"/>
  </x:cellStyleXfs>
  <x:cellXfs count="2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horizontal="left"/>
    </x:xf>
    <x:xf numFmtId="0" fontId="1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1" fillId="3" borderId="1" xfId="0" applyNumberFormat="1" applyFont="1" applyFill="1" applyBorder="1"/>
    <x:xf numFmtId="0" fontId="1" fillId="3" borderId="1" xfId="0" applyNumberFormat="1" applyFont="1" applyFill="1" applyBorder="1" applyAlignment="1">
      <x:alignment horizontal="left"/>
    </x:xf>
    <x:xf numFmtId="0" fontId="1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wrapText="1"/>
    </x:xf>
    <x:xf numFmtId="0" fontId="2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2" xfId="0" applyNumberFormat="1" applyFont="1" applyFill="1" applyBorder="1"/>
    <x:xf numFmtId="0" fontId="4" fillId="6" borderId="3" xfId="0" applyNumberFormat="1" applyFont="1" applyFill="1" applyBorder="1"/>
    <x:xf numFmtId="0" fontId="4" fillId="6" borderId="4" xfId="0" applyNumberFormat="1" applyFont="1" applyFill="1" applyBorder="1"/>
    <x:xf numFmtId="0" fontId="4" fillId="6" borderId="5" xfId="0" applyNumberFormat="1" applyFont="1" applyFill="1" applyBorder="1"/>
    <x:xf numFmtId="0" fontId="4" fillId="6" borderId="6" xfId="0" applyNumberFormat="1" applyFont="1" applyFill="1" applyBorder="1"/>
    <x:xf numFmtId="0" fontId="4" fillId="6" borderId="2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wrapText="1"/>
    </x:xf>
    <x:xf numFmtId="0" fontId="4" fillId="6" borderId="3" xfId="0" applyNumberFormat="1" applyFont="1" applyFill="1" applyBorder="1" applyAlignment="1">
      <x:alignment wrapText="1"/>
    </x:xf>
    <x:xf numFmtId="0" fontId="4" fillId="6" borderId="4" xfId="0" applyNumberFormat="1" applyFont="1" applyFill="1" applyBorder="1" applyAlignment="1">
      <x:alignment wrapText="1"/>
    </x:xf>
    <x:xf numFmtId="0" fontId="4" fillId="6" borderId="5" xfId="0" applyNumberFormat="1" applyFont="1" applyFill="1" applyBorder="1" applyAlignment="1">
      <x:alignment wrapText="1"/>
    </x:xf>
    <x:xf numFmtId="0" fontId="4" fillId="6" borderId="6" xfId="0" applyNumberFormat="1" applyFont="1" applyFill="1" applyBorder="1" applyAlignment="1">
      <x:alignment wrapText="1"/>
    </x:xf>
    <x:xf numFmtId="0" fontId="4" fillId="6" borderId="2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  <x:xf numFmtId="0" fontId="4" fillId="6" borderId="3" xfId="0" applyNumberFormat="1" applyFont="1" applyFill="1" applyBorder="1" applyAlignment="1">
      <x:alignment vertical="top" wrapText="1"/>
    </x:xf>
    <x:xf numFmtId="0" fontId="4" fillId="6" borderId="4" xfId="0" applyNumberFormat="1" applyFont="1" applyFill="1" applyBorder="1" applyAlignment="1">
      <x:alignment vertical="top" wrapText="1"/>
    </x:xf>
    <x:xf numFmtId="0" fontId="4" fillId="6" borderId="5" xfId="0" applyNumberFormat="1" applyFont="1" applyFill="1" applyBorder="1" applyAlignment="1">
      <x:alignment vertical="top" wrapText="1"/>
    </x:xf>
    <x:xf numFmtId="0" fontId="4" fillId="6" borderId="6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4" fillId="6" borderId="7" xfId="0" applyNumberFormat="1" applyFont="1" applyFill="1" applyBorder="1"/>
    <x:xf numFmtId="0" fontId="4" fillId="6" borderId="8" xfId="0" applyNumberFormat="1" applyFont="1" applyFill="1" applyBorder="1"/>
    <x:xf numFmtId="0" fontId="4" fillId="6" borderId="9" xfId="0" applyNumberFormat="1" applyFont="1" applyFill="1" applyBorder="1"/>
    <x:xf numFmtId="0" fontId="4" fillId="6" borderId="10" xfId="0" applyNumberFormat="1" applyFont="1" applyFill="1" applyBorder="1"/>
    <x:xf numFmtId="0" fontId="4" fillId="6" borderId="11" xfId="0" applyNumberFormat="1" applyFont="1" applyFill="1" applyBorder="1"/>
    <x:xf numFmtId="0" fontId="4" fillId="6" borderId="7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wrapText="1"/>
    </x:xf>
    <x:xf numFmtId="0" fontId="4" fillId="6" borderId="8" xfId="0" applyNumberFormat="1" applyFont="1" applyFill="1" applyBorder="1" applyAlignment="1">
      <x:alignment wrapText="1"/>
    </x:xf>
    <x:xf numFmtId="0" fontId="4" fillId="6" borderId="9" xfId="0" applyNumberFormat="1" applyFont="1" applyFill="1" applyBorder="1" applyAlignment="1">
      <x:alignment wrapText="1"/>
    </x:xf>
    <x:xf numFmtId="0" fontId="4" fillId="6" borderId="10" xfId="0" applyNumberFormat="1" applyFont="1" applyFill="1" applyBorder="1" applyAlignment="1">
      <x:alignment wrapText="1"/>
    </x:xf>
    <x:xf numFmtId="0" fontId="4" fillId="6" borderId="11" xfId="0" applyNumberFormat="1" applyFont="1" applyFill="1" applyBorder="1" applyAlignment="1">
      <x:alignment wrapText="1"/>
    </x:xf>
    <x:xf numFmtId="0" fontId="4" fillId="6" borderId="7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0" fontId="4" fillId="6" borderId="8" xfId="0" applyNumberFormat="1" applyFont="1" applyFill="1" applyBorder="1" applyAlignment="1">
      <x:alignment vertical="top" wrapText="1"/>
    </x:xf>
    <x:xf numFmtId="0" fontId="4" fillId="6" borderId="9" xfId="0" applyNumberFormat="1" applyFont="1" applyFill="1" applyBorder="1" applyAlignment="1">
      <x:alignment vertical="top" wrapText="1"/>
    </x:xf>
    <x:xf numFmtId="0" fontId="4" fillId="6" borderId="10" xfId="0" applyNumberFormat="1" applyFont="1" applyFill="1" applyBorder="1" applyAlignment="1">
      <x:alignment vertical="top" wrapText="1"/>
    </x:xf>
    <x:xf numFmtId="0" fontId="4" fillId="6" borderId="11" xfId="0" applyNumberFormat="1" applyFont="1" applyFill="1" applyBorder="1" applyAlignment="1">
      <x:alignment vertical="top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vertical="center"/>
    </x:xf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12" xfId="0" applyNumberFormat="1" applyFont="1" applyFill="1" applyBorder="1"/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3" xfId="0" applyNumberFormat="1" applyFont="1" applyFill="1" applyBorder="1"/>
    <x:xf numFmtId="0" fontId="7" fillId="6" borderId="0" xfId="0" applyNumberFormat="1" applyFont="1" applyFill="1" applyBorder="1"/>
    <x:xf numFmtId="0" fontId="7" fillId="6" borderId="5" xfId="0" applyNumberFormat="1" applyFont="1" applyFill="1" applyBorder="1"/>
    <x:xf numFmtId="0" fontId="7" fillId="6" borderId="5" xfId="0" applyNumberFormat="1" applyFont="1" applyFill="1" applyBorder="1" applyAlignment="1">
      <x:alignment wrapText="1"/>
    </x:xf>
    <x:xf numFmtId="0" fontId="7" fillId="6" borderId="5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/>
    <x:xf numFmtId="0" fontId="7" fillId="6" borderId="10" xfId="0" applyNumberFormat="1" applyFont="1" applyFill="1" applyBorder="1"/>
    <x:xf numFmtId="0" fontId="7" fillId="6" borderId="10" xfId="0" applyNumberFormat="1" applyFont="1" applyFill="1" applyBorder="1" applyAlignment="1">
      <x:alignment wrapText="1"/>
    </x:xf>
    <x:xf numFmtId="0" fontId="7" fillId="6" borderId="10" xfId="0" applyNumberFormat="1" applyFont="1" applyFill="1" applyBorder="1" applyAlignment="1">
      <x:alignment vertical="center" wrapText="1"/>
    </x:xf>
    <x:xf numFmtId="0" fontId="7" fillId="4" borderId="5" xfId="0" applyNumberFormat="1" applyFont="1" applyFill="1" applyBorder="1" applyAlignment="1">
      <x:alignment vertical="center" wrapText="1"/>
    </x:xf>
    <x:xf numFmtId="0" fontId="8" fillId="4" borderId="5" xfId="0" applyNumberFormat="1" applyFont="1" applyFill="1" applyBorder="1" applyAlignment="1">
      <x:alignment vertical="center" wrapText="1"/>
    </x:xf>
    <x:xf numFmtId="0" fontId="8" fillId="4" borderId="5" xfId="0" applyNumberFormat="1" applyFont="1" applyFill="1" applyBorder="1" applyAlignment="1">
      <x:alignment horizontal="center" vertical="center" wrapText="1"/>
    </x:xf>
    <x:xf numFmtId="0" fontId="7" fillId="4" borderId="10" xfId="0" applyNumberFormat="1" applyFont="1" applyFill="1" applyBorder="1" applyAlignment="1">
      <x:alignment vertical="center" wrapText="1"/>
    </x:xf>
    <x:xf numFmtId="0" fontId="8" fillId="4" borderId="10" xfId="0" applyNumberFormat="1" applyFont="1" applyFill="1" applyBorder="1" applyAlignment="1">
      <x:alignment vertical="center" wrapText="1"/>
    </x:xf>
    <x:xf numFmtId="0" fontId="8" fillId="4" borderId="10" xfId="0" applyNumberFormat="1" applyFont="1" applyFill="1" applyBorder="1" applyAlignment="1">
      <x:alignment horizontal="center" vertical="center" wrapText="1"/>
    </x:xf>
    <x:xf numFmtId="0" fontId="7" fillId="2" borderId="0" xfId="0" applyNumberFormat="1" applyFont="1" applyFill="1" applyBorder="1"/>
    <x:xf numFmtId="0" fontId="7" fillId="2" borderId="5" xfId="0" applyNumberFormat="1" applyFont="1" applyFill="1" applyBorder="1"/>
    <x:xf numFmtId="0" fontId="7" fillId="2" borderId="5" xfId="0" applyNumberFormat="1" applyFont="1" applyFill="1" applyBorder="1" applyAlignment="1">
      <x:alignment wrapText="1"/>
    </x:xf>
    <x:xf numFmtId="0" fontId="7" fillId="2" borderId="5" xfId="0" applyNumberFormat="1" applyFont="1" applyFill="1" applyBorder="1" applyAlignment="1">
      <x:alignment vertical="center" wrapText="1"/>
    </x:xf>
    <x:xf numFmtId="0" fontId="7" fillId="2" borderId="1" xfId="0" applyNumberFormat="1" applyFont="1" applyFill="1" applyBorder="1"/>
    <x:xf numFmtId="0" fontId="7" fillId="2" borderId="10" xfId="0" applyNumberFormat="1" applyFont="1" applyFill="1" applyBorder="1"/>
    <x:xf numFmtId="0" fontId="7" fillId="2" borderId="10" xfId="0" applyNumberFormat="1" applyFont="1" applyFill="1" applyBorder="1" applyAlignment="1">
      <x:alignment wrapText="1"/>
    </x:xf>
    <x:xf numFmtId="0" fontId="7" fillId="2" borderId="10" xfId="0" applyNumberFormat="1" applyFont="1" applyFill="1" applyBorder="1" applyAlignment="1">
      <x:alignment vertical="center" wrapText="1"/>
    </x:xf>
    <x:xf numFmtId="0" fontId="7" fillId="7" borderId="5" xfId="0" applyNumberFormat="1" applyFont="1" applyFill="1" applyBorder="1" applyAlignment="1">
      <x:alignment vertical="center" wrapText="1"/>
    </x:xf>
    <x:xf numFmtId="0" fontId="8" fillId="7" borderId="5" xfId="0" applyNumberFormat="1" applyFont="1" applyFill="1" applyBorder="1" applyAlignment="1">
      <x:alignment vertical="center" wrapText="1"/>
    </x:xf>
    <x:xf numFmtId="0" fontId="8" fillId="7" borderId="5" xfId="0" applyNumberFormat="1" applyFont="1" applyFill="1" applyBorder="1" applyAlignment="1">
      <x:alignment horizontal="center" vertical="center" wrapText="1"/>
    </x:xf>
    <x:xf numFmtId="0" fontId="7" fillId="7" borderId="10" xfId="0" applyNumberFormat="1" applyFont="1" applyFill="1" applyBorder="1" applyAlignment="1">
      <x:alignment vertical="center" wrapText="1"/>
    </x:xf>
    <x:xf numFmtId="0" fontId="8" fillId="7" borderId="10" xfId="0" applyNumberFormat="1" applyFont="1" applyFill="1" applyBorder="1" applyAlignment="1">
      <x:alignment vertical="center" wrapText="1"/>
    </x:xf>
    <x:xf numFmtId="0" fontId="8" fillId="7" borderId="10" xfId="0" applyNumberFormat="1" applyFont="1" applyFill="1" applyBorder="1" applyAlignment="1">
      <x:alignment horizontal="center" vertical="center" wrapText="1"/>
    </x:xf>
    <x:xf numFmtId="0" fontId="9" fillId="6" borderId="0" xfId="0" applyNumberFormat="1" applyFont="1" applyFill="1" applyBorder="1"/>
    <x:xf numFmtId="0" fontId="9" fillId="6" borderId="5" xfId="0" applyNumberFormat="1" applyFont="1" applyFill="1" applyBorder="1"/>
    <x:xf numFmtId="0" fontId="9" fillId="6" borderId="5" xfId="0" applyNumberFormat="1" applyFont="1" applyFill="1" applyBorder="1" applyAlignment="1">
      <x:alignment wrapText="1"/>
    </x:xf>
    <x:xf numFmtId="0" fontId="9" fillId="6" borderId="5" xfId="0" applyNumberFormat="1" applyFont="1" applyFill="1" applyBorder="1" applyAlignment="1">
      <x:alignment vertical="center" wrapText="1"/>
    </x:xf>
    <x:xf numFmtId="0" fontId="9" fillId="6" borderId="1" xfId="0" applyNumberFormat="1" applyFont="1" applyFill="1" applyBorder="1"/>
    <x:xf numFmtId="0" fontId="9" fillId="6" borderId="10" xfId="0" applyNumberFormat="1" applyFont="1" applyFill="1" applyBorder="1"/>
    <x:xf numFmtId="0" fontId="9" fillId="6" borderId="10" xfId="0" applyNumberFormat="1" applyFont="1" applyFill="1" applyBorder="1" applyAlignment="1">
      <x:alignment wrapText="1"/>
    </x:xf>
    <x:xf numFmtId="0" fontId="9" fillId="6" borderId="10" xfId="0" applyNumberFormat="1" applyFont="1" applyFill="1" applyBorder="1" applyAlignment="1">
      <x:alignment vertical="center" wrapText="1"/>
    </x:xf>
    <x:xf numFmtId="0" fontId="9" fillId="7" borderId="5" xfId="0" applyNumberFormat="1" applyFont="1" applyFill="1" applyBorder="1" applyAlignment="1">
      <x:alignment vertical="center" wrapText="1"/>
    </x:xf>
    <x:xf numFmtId="0" fontId="6" fillId="7" borderId="5" xfId="0" applyNumberFormat="1" applyFont="1" applyFill="1" applyBorder="1" applyAlignment="1">
      <x:alignment vertical="center" wrapText="1"/>
    </x:xf>
    <x:xf numFmtId="0" fontId="6" fillId="7" borderId="5" xfId="0" applyNumberFormat="1" applyFont="1" applyFill="1" applyBorder="1" applyAlignment="1">
      <x:alignment horizontal="center" vertical="center" wrapText="1"/>
    </x:xf>
    <x:xf numFmtId="0" fontId="9" fillId="7" borderId="10" xfId="0" applyNumberFormat="1" applyFont="1" applyFill="1" applyBorder="1" applyAlignment="1">
      <x:alignment vertical="center" wrapText="1"/>
    </x:xf>
    <x:xf numFmtId="0" fontId="6" fillId="7" borderId="10" xfId="0" applyNumberFormat="1" applyFont="1" applyFill="1" applyBorder="1" applyAlignment="1">
      <x:alignment vertical="center" wrapText="1"/>
    </x:xf>
    <x:xf numFmtId="0" fontId="6" fillId="7" borderId="10" xfId="0" applyNumberFormat="1" applyFont="1" applyFill="1" applyBorder="1" applyAlignment="1">
      <x:alignment horizontal="center" vertical="center" wrapText="1"/>
    </x:xf>
    <x:xf numFmtId="0" fontId="9" fillId="6" borderId="5" xfId="0" applyNumberFormat="1" applyFont="1" applyFill="1" applyBorder="1" applyAlignment="1">
      <x:alignment vertical="center"/>
    </x:xf>
    <x:xf numFmtId="0" fontId="9" fillId="6" borderId="10" xfId="0" applyNumberFormat="1" applyFont="1" applyFill="1" applyBorder="1" applyAlignment="1">
      <x:alignment vertical="center"/>
    </x:xf>
    <x:xf numFmtId="0" fontId="9" fillId="7" borderId="5" xfId="0" applyNumberFormat="1" applyFont="1" applyFill="1" applyBorder="1" applyAlignment="1">
      <x:alignment vertical="center"/>
    </x:xf>
    <x:xf numFmtId="0" fontId="2" fillId="7" borderId="5" xfId="0" applyNumberFormat="1" applyFont="1" applyFill="1" applyBorder="1" applyAlignment="1">
      <x:alignment vertical="center"/>
    </x:xf>
    <x:xf numFmtId="0" fontId="2" fillId="7" borderId="5" xfId="0" applyNumberFormat="1" applyFont="1" applyFill="1" applyBorder="1" applyAlignment="1">
      <x:alignment horizontal="center" vertical="center"/>
    </x:xf>
    <x:xf numFmtId="0" fontId="9" fillId="7" borderId="10" xfId="0" applyNumberFormat="1" applyFont="1" applyFill="1" applyBorder="1" applyAlignment="1">
      <x:alignment vertical="center"/>
    </x:xf>
    <x:xf numFmtId="0" fontId="2" fillId="7" borderId="10" xfId="0" applyNumberFormat="1" applyFont="1" applyFill="1" applyBorder="1" applyAlignment="1">
      <x:alignment vertical="center"/>
    </x:xf>
    <x:xf numFmtId="0" fontId="2" fillId="7" borderId="10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4" fillId="6" borderId="14" xfId="0" applyNumberFormat="1" applyFont="1" applyFill="1" applyBorder="1"/>
    <x:xf numFmtId="0" fontId="4" fillId="6" borderId="15" xfId="0" applyNumberFormat="1" applyFont="1" applyFill="1" applyBorder="1"/>
    <x:xf numFmtId="0" fontId="4" fillId="6" borderId="14" xfId="0" applyNumberFormat="1" applyFont="1" applyFill="1" applyBorder="1" applyAlignment="1">
      <x:alignment wrapText="1"/>
    </x:xf>
    <x:xf numFmtId="0" fontId="4" fillId="6" borderId="15" xfId="0" applyNumberFormat="1" applyFont="1" applyFill="1" applyBorder="1" applyAlignment="1">
      <x:alignment wrapText="1"/>
    </x:xf>
    <x:xf numFmtId="0" fontId="4" fillId="6" borderId="14" xfId="0" applyNumberFormat="1" applyFont="1" applyFill="1" applyBorder="1" applyAlignment="1">
      <x:alignment vertical="top" wrapText="1"/>
    </x:xf>
    <x:xf numFmtId="0" fontId="4" fillId="6" borderId="15" xfId="0" applyNumberFormat="1" applyFont="1" applyFill="1" applyBorder="1" applyAlignment="1">
      <x:alignment vertical="top" wrapText="1"/>
    </x:xf>
    <x:xf numFmtId="0" fontId="4" fillId="6" borderId="16" xfId="0" applyNumberFormat="1" applyFont="1" applyFill="1" applyBorder="1"/>
    <x:xf numFmtId="0" fontId="4" fillId="6" borderId="17" xfId="0" applyNumberFormat="1" applyFont="1" applyFill="1" applyBorder="1"/>
    <x:xf numFmtId="0" fontId="4" fillId="6" borderId="16" xfId="0" applyNumberFormat="1" applyFont="1" applyFill="1" applyBorder="1" applyAlignment="1">
      <x:alignment wrapText="1"/>
    </x:xf>
    <x:xf numFmtId="0" fontId="4" fillId="6" borderId="17" xfId="0" applyNumberFormat="1" applyFont="1" applyFill="1" applyBorder="1" applyAlignment="1">
      <x:alignment wrapText="1"/>
    </x:xf>
    <x:xf numFmtId="0" fontId="4" fillId="6" borderId="16" xfId="0" applyNumberFormat="1" applyFont="1" applyFill="1" applyBorder="1" applyAlignment="1">
      <x:alignment vertical="top" wrapText="1"/>
    </x:xf>
    <x:xf numFmtId="0" fontId="4" fillId="6" borderId="17" xfId="0" applyNumberFormat="1" applyFont="1" applyFill="1" applyBorder="1" applyAlignment="1">
      <x:alignment vertical="top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10" fillId="3" borderId="1" xfId="0" applyNumberFormat="1" applyFont="1" applyFill="1" applyBorder="1"/>
    <x:xf numFmtId="0" fontId="10" fillId="3" borderId="1" xfId="0" applyNumberFormat="1" applyFont="1" applyFill="1" applyBorder="1" applyAlignment="1">
      <x:alignment wrapText="1"/>
    </x:xf>
    <x:xf numFmtId="0" fontId="10" fillId="3" borderId="1" xfId="0" applyNumberFormat="1" applyFont="1" applyFill="1" applyBorder="1" applyAlignment="1">
      <x:alignment vertical="center" wrapText="1"/>
    </x:xf>
    <x:xf numFmtId="0" fontId="11" fillId="3" borderId="0" xfId="0" applyNumberFormat="1" applyFont="1" applyFill="1" applyBorder="1"/>
    <x:xf numFmtId="0" fontId="11" fillId="3" borderId="0" xfId="0" applyNumberFormat="1" applyFont="1" applyFill="1" applyBorder="1" applyAlignment="1">
      <x:alignment vertical="center"/>
    </x:xf>
    <x:xf numFmtId="0" fontId="11" fillId="3" borderId="1" xfId="0" applyNumberFormat="1" applyFont="1" applyFill="1" applyBorder="1"/>
    <x:xf numFmtId="0" fontId="11" fillId="3" borderId="1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center" wrapText="1"/>
    </x:xf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wrapText="1"/>
    </x:xf>
    <x:xf numFmtId="0" fontId="8" fillId="7" borderId="1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/>
    <x:xf numFmtId="0" fontId="12" fillId="5" borderId="18" xfId="0" applyNumberFormat="1" applyFont="1" applyFill="1" applyBorder="1"/>
    <x:xf numFmtId="0" fontId="12" fillId="5" borderId="0" xfId="0" applyNumberFormat="1" applyFont="1" applyFill="1" applyBorder="1" applyAlignment="1">
      <x:alignment horizontal="center"/>
    </x:xf>
    <x:xf numFmtId="0" fontId="12" fillId="5" borderId="18" xfId="0" applyNumberFormat="1" applyFont="1" applyFill="1" applyBorder="1" applyAlignment="1">
      <x:alignment horizontal="center"/>
    </x:xf>
    <x:xf numFmtId="0" fontId="12" fillId="5" borderId="0" xfId="0" applyNumberFormat="1" applyFont="1" applyFill="1" applyBorder="1" applyAlignment="1">
      <x:alignment horizontal="center" vertical="center"/>
    </x:xf>
    <x:xf numFmtId="0" fontId="12" fillId="5" borderId="18" xfId="0" applyNumberFormat="1" applyFont="1" applyFill="1" applyBorder="1" applyAlignment="1">
      <x:alignment horizontal="center" vertical="center"/>
    </x:xf>
    <x:xf numFmtId="0" fontId="12" fillId="5" borderId="1" xfId="0" applyNumberFormat="1" applyFont="1" applyFill="1" applyBorder="1"/>
    <x:xf numFmtId="0" fontId="12" fillId="5" borderId="19" xfId="0" applyNumberFormat="1" applyFont="1" applyFill="1" applyBorder="1"/>
    <x:xf numFmtId="0" fontId="12" fillId="5" borderId="1" xfId="0" applyNumberFormat="1" applyFont="1" applyFill="1" applyBorder="1" applyAlignment="1">
      <x:alignment horizontal="center"/>
    </x:xf>
    <x:xf numFmtId="0" fontId="12" fillId="5" borderId="19" xfId="0" applyNumberFormat="1" applyFont="1" applyFill="1" applyBorder="1" applyAlignment="1">
      <x:alignment horizontal="center"/>
    </x:xf>
    <x:xf numFmtId="0" fontId="12" fillId="5" borderId="1" xfId="0" applyNumberFormat="1" applyFont="1" applyFill="1" applyBorder="1" applyAlignment="1">
      <x:alignment horizontal="center" vertical="center"/>
    </x:xf>
    <x:xf numFmtId="0" fontId="12" fillId="5" borderId="19" xfId="0" applyNumberFormat="1" applyFont="1" applyFill="1" applyBorder="1" applyAlignment="1">
      <x:alignment horizontal="center" vertical="center"/>
    </x:xf>
    <x:xf numFmtId="0" fontId="13" fillId="4" borderId="0" xfId="0" applyNumberFormat="1" applyFont="1" applyFill="1" applyBorder="1"/>
    <x:xf numFmtId="0" fontId="13" fillId="4" borderId="20" xfId="0" applyNumberFormat="1" applyFont="1" applyFill="1" applyBorder="1"/>
    <x:xf numFmtId="0" fontId="13" fillId="4" borderId="20" xfId="0" applyNumberFormat="1" applyFont="1" applyFill="1" applyBorder="1" applyAlignment="1">
      <x:alignment wrapText="1"/>
    </x:xf>
    <x:xf numFmtId="0" fontId="13" fillId="4" borderId="20" xfId="0" applyNumberFormat="1" applyFont="1" applyFill="1" applyBorder="1" applyAlignment="1">
      <x:alignment horizontal="left" wrapText="1"/>
    </x:xf>
    <x:xf numFmtId="0" fontId="13" fillId="4" borderId="20" xfId="0" applyNumberFormat="1" applyFont="1" applyFill="1" applyBorder="1" applyAlignment="1">
      <x:alignment horizontal="left" vertical="center" wrapText="1"/>
    </x:xf>
    <x:xf numFmtId="0" fontId="13" fillId="4" borderId="1" xfId="0" applyNumberFormat="1" applyFont="1" applyFill="1" applyBorder="1"/>
    <x:xf numFmtId="0" fontId="13" fillId="4" borderId="21" xfId="0" applyNumberFormat="1" applyFont="1" applyFill="1" applyBorder="1"/>
    <x:xf numFmtId="0" fontId="13" fillId="4" borderId="21" xfId="0" applyNumberFormat="1" applyFont="1" applyFill="1" applyBorder="1" applyAlignment="1">
      <x:alignment wrapText="1"/>
    </x:xf>
    <x:xf numFmtId="0" fontId="13" fillId="4" borderId="21" xfId="0" applyNumberFormat="1" applyFont="1" applyFill="1" applyBorder="1" applyAlignment="1">
      <x:alignment horizontal="left" wrapText="1"/>
    </x:xf>
    <x:xf numFmtId="0" fontId="13" fillId="4" borderId="21" xfId="0" applyNumberFormat="1" applyFont="1" applyFill="1" applyBorder="1" applyAlignment="1">
      <x:alignment horizontal="left" vertical="center" wrapText="1"/>
    </x:xf>
    <x:xf numFmtId="0" fontId="14" fillId="6" borderId="0" xfId="0" applyNumberFormat="1" applyFont="1" applyFill="1" applyBorder="1"/>
    <x:xf numFmtId="0" fontId="14" fillId="6" borderId="22" xfId="0" applyNumberFormat="1" applyFont="1" applyFill="1" applyBorder="1"/>
    <x:xf numFmtId="0" fontId="14" fillId="6" borderId="5" xfId="0" applyNumberFormat="1" applyFont="1" applyFill="1" applyBorder="1"/>
    <x:xf numFmtId="0" fontId="14" fillId="6" borderId="23" xfId="0" applyNumberFormat="1" applyFont="1" applyFill="1" applyBorder="1"/>
    <x:xf numFmtId="0" fontId="14" fillId="6" borderId="0" xfId="0" applyNumberFormat="1" applyFont="1" applyFill="1" applyBorder="1" applyAlignment="1">
      <x:alignment wrapText="1"/>
    </x:xf>
    <x:xf numFmtId="0" fontId="14" fillId="6" borderId="22" xfId="0" applyNumberFormat="1" applyFont="1" applyFill="1" applyBorder="1" applyAlignment="1">
      <x:alignment wrapText="1"/>
    </x:xf>
    <x:xf numFmtId="0" fontId="14" fillId="6" borderId="5" xfId="0" applyNumberFormat="1" applyFont="1" applyFill="1" applyBorder="1" applyAlignment="1">
      <x:alignment wrapText="1"/>
    </x:xf>
    <x:xf numFmtId="0" fontId="14" fillId="6" borderId="23" xfId="0" applyNumberFormat="1" applyFont="1" applyFill="1" applyBorder="1" applyAlignment="1">
      <x:alignment wrapText="1"/>
    </x:xf>
    <x:xf numFmtId="0" fontId="14" fillId="6" borderId="0" xfId="0" applyNumberFormat="1" applyFont="1" applyFill="1" applyBorder="1" applyAlignment="1">
      <x:alignment vertical="top" wrapText="1"/>
    </x:xf>
    <x:xf numFmtId="0" fontId="14" fillId="6" borderId="22" xfId="0" applyNumberFormat="1" applyFont="1" applyFill="1" applyBorder="1" applyAlignment="1">
      <x:alignment vertical="top" wrapText="1"/>
    </x:xf>
    <x:xf numFmtId="0" fontId="14" fillId="6" borderId="5" xfId="0" applyNumberFormat="1" applyFont="1" applyFill="1" applyBorder="1" applyAlignment="1">
      <x:alignment vertical="top" wrapText="1"/>
    </x:xf>
    <x:xf numFmtId="0" fontId="14" fillId="6" borderId="23" xfId="0" applyNumberFormat="1" applyFont="1" applyFill="1" applyBorder="1" applyAlignment="1">
      <x:alignment vertical="top" wrapText="1"/>
    </x:xf>
    <x:xf numFmtId="0" fontId="14" fillId="6" borderId="1" xfId="0" applyNumberFormat="1" applyFont="1" applyFill="1" applyBorder="1"/>
    <x:xf numFmtId="0" fontId="14" fillId="6" borderId="24" xfId="0" applyNumberFormat="1" applyFont="1" applyFill="1" applyBorder="1"/>
    <x:xf numFmtId="0" fontId="14" fillId="6" borderId="10" xfId="0" applyNumberFormat="1" applyFont="1" applyFill="1" applyBorder="1"/>
    <x:xf numFmtId="0" fontId="14" fillId="6" borderId="25" xfId="0" applyNumberFormat="1" applyFont="1" applyFill="1" applyBorder="1"/>
    <x:xf numFmtId="0" fontId="14" fillId="6" borderId="1" xfId="0" applyNumberFormat="1" applyFont="1" applyFill="1" applyBorder="1" applyAlignment="1">
      <x:alignment wrapText="1"/>
    </x:xf>
    <x:xf numFmtId="0" fontId="14" fillId="6" borderId="24" xfId="0" applyNumberFormat="1" applyFont="1" applyFill="1" applyBorder="1" applyAlignment="1">
      <x:alignment wrapText="1"/>
    </x:xf>
    <x:xf numFmtId="0" fontId="14" fillId="6" borderId="10" xfId="0" applyNumberFormat="1" applyFont="1" applyFill="1" applyBorder="1" applyAlignment="1">
      <x:alignment wrapText="1"/>
    </x:xf>
    <x:xf numFmtId="0" fontId="14" fillId="6" borderId="25" xfId="0" applyNumberFormat="1" applyFont="1" applyFill="1" applyBorder="1" applyAlignment="1">
      <x:alignment wrapText="1"/>
    </x:xf>
    <x:xf numFmtId="0" fontId="14" fillId="6" borderId="1" xfId="0" applyNumberFormat="1" applyFont="1" applyFill="1" applyBorder="1" applyAlignment="1">
      <x:alignment vertical="top" wrapText="1"/>
    </x:xf>
    <x:xf numFmtId="0" fontId="14" fillId="6" borderId="24" xfId="0" applyNumberFormat="1" applyFont="1" applyFill="1" applyBorder="1" applyAlignment="1">
      <x:alignment vertical="top" wrapText="1"/>
    </x:xf>
    <x:xf numFmtId="0" fontId="14" fillId="6" borderId="10" xfId="0" applyNumberFormat="1" applyFont="1" applyFill="1" applyBorder="1" applyAlignment="1">
      <x:alignment vertical="top" wrapText="1"/>
    </x:xf>
    <x:xf numFmtId="0" fontId="14" fillId="6" borderId="25" xfId="0" applyNumberFormat="1" applyFont="1" applyFill="1" applyBorder="1" applyAlignment="1">
      <x:alignment vertical="top" wrapText="1"/>
    </x:xf>
    <x:xf numFmtId="0" fontId="14" fillId="8" borderId="0" xfId="0" applyNumberFormat="1" applyFont="1" applyFill="1" applyBorder="1" applyAlignment="1">
      <x:alignment vertical="top" wrapText="1"/>
    </x:xf>
    <x:xf numFmtId="0" fontId="14" fillId="8" borderId="5" xfId="0" applyNumberFormat="1" applyFont="1" applyFill="1" applyBorder="1" applyAlignment="1">
      <x:alignment vertical="top" wrapText="1"/>
    </x:xf>
    <x:xf numFmtId="0" fontId="14" fillId="8" borderId="1" xfId="0" applyNumberFormat="1" applyFont="1" applyFill="1" applyBorder="1" applyAlignment="1">
      <x:alignment vertical="top" wrapText="1"/>
    </x:xf>
    <x:xf numFmtId="0" fontId="14" fillId="8" borderId="10" xfId="0" applyNumberFormat="1" applyFont="1" applyFill="1" applyBorder="1" applyAlignment="1">
      <x:alignment vertical="top" wrapText="1"/>
    </x:xf>
    <x:xf numFmtId="0" fontId="6" fillId="8" borderId="0" xfId="0" applyNumberFormat="1" applyFont="1" applyFill="1" applyBorder="1" applyAlignment="1">
      <x:alignment vertical="top" wrapText="1"/>
    </x:xf>
    <x:xf numFmtId="0" fontId="6" fillId="8" borderId="5" xfId="0" applyNumberFormat="1" applyFont="1" applyFill="1" applyBorder="1" applyAlignment="1">
      <x:alignment vertical="top" wrapText="1"/>
    </x:xf>
    <x:xf numFmtId="0" fontId="6" fillId="8" borderId="1" xfId="0" applyNumberFormat="1" applyFont="1" applyFill="1" applyBorder="1" applyAlignment="1">
      <x:alignment vertical="top" wrapText="1"/>
    </x:xf>
    <x:xf numFmtId="0" fontId="6" fillId="8" borderId="10" xfId="0" applyNumberFormat="1" applyFont="1" applyFill="1" applyBorder="1" applyAlignment="1">
      <x:alignment vertical="top" wrapText="1"/>
    </x:xf>
    <x:xf numFmtId="0" fontId="14" fillId="8" borderId="22" xfId="0" applyNumberFormat="1" applyFont="1" applyFill="1" applyBorder="1" applyAlignment="1">
      <x:alignment vertical="top" wrapText="1"/>
    </x:xf>
    <x:xf numFmtId="0" fontId="14" fillId="8" borderId="23" xfId="0" applyNumberFormat="1" applyFont="1" applyFill="1" applyBorder="1" applyAlignment="1">
      <x:alignment vertical="top" wrapText="1"/>
    </x:xf>
    <x:xf numFmtId="0" fontId="14" fillId="8" borderId="24" xfId="0" applyNumberFormat="1" applyFont="1" applyFill="1" applyBorder="1" applyAlignment="1">
      <x:alignment vertical="top" wrapText="1"/>
    </x:xf>
    <x:xf numFmtId="0" fontId="14" fillId="8" borderId="25" xfId="0" applyNumberFormat="1" applyFont="1" applyFill="1" applyBorder="1" applyAlignment="1">
      <x:alignment vertical="top" wrapText="1"/>
    </x:xf>
    <x:xf numFmtId="0" fontId="6" fillId="8" borderId="22" xfId="0" applyNumberFormat="1" applyFont="1" applyFill="1" applyBorder="1" applyAlignment="1">
      <x:alignment vertical="top" wrapText="1"/>
    </x:xf>
    <x:xf numFmtId="0" fontId="6" fillId="8" borderId="23" xfId="0" applyNumberFormat="1" applyFont="1" applyFill="1" applyBorder="1" applyAlignment="1">
      <x:alignment vertical="top" wrapText="1"/>
    </x:xf>
    <x:xf numFmtId="0" fontId="6" fillId="8" borderId="24" xfId="0" applyNumberFormat="1" applyFont="1" applyFill="1" applyBorder="1" applyAlignment="1">
      <x:alignment vertical="top" wrapText="1"/>
    </x:xf>
    <x:xf numFmtId="0" fontId="6" fillId="8" borderId="25" xfId="0" applyNumberFormat="1" applyFont="1" applyFill="1" applyBorder="1" applyAlignment="1">
      <x:alignment vertical="top" wrapText="1"/>
    </x:xf>
    <x:xf numFmtId="0" fontId="14" fillId="9" borderId="0" xfId="0" applyNumberFormat="1" applyFont="1" applyFill="1" applyBorder="1" applyAlignment="1">
      <x:alignment vertical="top" wrapText="1"/>
    </x:xf>
    <x:xf numFmtId="0" fontId="14" fillId="9" borderId="5" xfId="0" applyNumberFormat="1" applyFont="1" applyFill="1" applyBorder="1" applyAlignment="1">
      <x:alignment vertical="top" wrapText="1"/>
    </x:xf>
    <x:xf numFmtId="0" fontId="14" fillId="9" borderId="1" xfId="0" applyNumberFormat="1" applyFont="1" applyFill="1" applyBorder="1" applyAlignment="1">
      <x:alignment vertical="top" wrapText="1"/>
    </x:xf>
    <x:xf numFmtId="0" fontId="14" fillId="9" borderId="10" xfId="0" applyNumberFormat="1" applyFont="1" applyFill="1" applyBorder="1" applyAlignment="1">
      <x:alignment vertical="top" wrapText="1"/>
    </x:xf>
    <x:xf numFmtId="0" fontId="15" fillId="6" borderId="0" xfId="0" applyNumberFormat="1" applyFont="1" applyFill="1" applyBorder="1"/>
    <x:xf numFmtId="0" fontId="15" fillId="6" borderId="0" xfId="0" applyNumberFormat="1" applyFont="1" applyFill="1" applyBorder="1" applyAlignment="1">
      <x:alignment wrapText="1"/>
    </x:xf>
    <x:xf numFmtId="0" fontId="15" fillId="6" borderId="1" xfId="0" applyNumberFormat="1" applyFont="1" applyFill="1" applyBorder="1"/>
    <x:xf numFmtId="0" fontId="15" fillId="6" borderId="1" xfId="0" applyNumberFormat="1" applyFont="1" applyFill="1" applyBorder="1" applyAlignment="1">
      <x:alignment wrapText="1"/>
    </x:xf>
    <x:xf numFmtId="0" fontId="6" fillId="4" borderId="0" xfId="0" applyNumberFormat="1" applyFont="1" applyFill="1" applyBorder="1"/>
    <x:xf numFmtId="0" fontId="6" fillId="4" borderId="20" xfId="0" applyNumberFormat="1" applyFont="1" applyFill="1" applyBorder="1"/>
    <x:xf numFmtId="0" fontId="6" fillId="4" borderId="20" xfId="0" applyNumberFormat="1" applyFont="1" applyFill="1" applyBorder="1" applyAlignment="1">
      <x:alignment wrapText="1"/>
    </x:xf>
    <x:xf numFmtId="0" fontId="6" fillId="4" borderId="2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/>
    <x:xf numFmtId="0" fontId="6" fillId="4" borderId="21" xfId="0" applyNumberFormat="1" applyFont="1" applyFill="1" applyBorder="1"/>
    <x:xf numFmtId="0" fontId="6" fillId="4" borderId="21" xfId="0" applyNumberFormat="1" applyFont="1" applyFill="1" applyBorder="1" applyAlignment="1">
      <x:alignment wrapText="1"/>
    </x:xf>
    <x:xf numFmtId="0" fontId="6" fillId="4" borderId="21" xfId="0" applyNumberFormat="1" applyFont="1" applyFill="1" applyBorder="1" applyAlignment="1">
      <x:alignment vertical="center" wrapText="1"/>
    </x:xf>
    <x:xf numFmtId="0" fontId="9" fillId="6" borderId="0" xfId="0" applyNumberFormat="1" applyFont="1" applyFill="1" applyBorder="1" applyAlignment="1">
      <x:alignment wrapText="1"/>
    </x:xf>
    <x:xf numFmtId="0" fontId="9" fillId="6" borderId="0" xfId="0" applyNumberFormat="1" applyFont="1" applyFill="1" applyBorder="1" applyAlignment="1">
      <x:alignment vertical="top" wrapText="1"/>
    </x:xf>
    <x:xf numFmtId="0" fontId="9" fillId="6" borderId="5" xfId="0" applyNumberFormat="1" applyFont="1" applyFill="1" applyBorder="1" applyAlignment="1">
      <x:alignment vertical="top" wrapText="1"/>
    </x:xf>
    <x:xf numFmtId="0" fontId="9" fillId="6" borderId="1" xfId="0" applyNumberFormat="1" applyFont="1" applyFill="1" applyBorder="1" applyAlignment="1">
      <x:alignment wrapText="1"/>
    </x:xf>
    <x:xf numFmtId="0" fontId="9" fillId="6" borderId="1" xfId="0" applyNumberFormat="1" applyFont="1" applyFill="1" applyBorder="1" applyAlignment="1">
      <x:alignment vertical="top" wrapText="1"/>
    </x:xf>
    <x:xf numFmtId="0" fontId="9" fillId="6" borderId="10" xfId="0" applyNumberFormat="1" applyFont="1" applyFill="1" applyBorder="1" applyAlignment="1">
      <x:alignment vertical="top" wrapText="1"/>
    </x:xf>
    <x:xf numFmtId="0" fontId="16" fillId="2" borderId="0" xfId="0" applyNumberFormat="1" applyFont="1" applyFill="1" applyBorder="1"/>
    <x:xf numFmtId="0" fontId="16" fillId="2" borderId="1" xfId="0" applyNumberFormat="1" applyFont="1" applyFill="1" applyBorder="1"/>
  </x:cellXfs>
  <x:cellStyles count="1">
    <x:cellStyle name="Normal" xfId="0"/>
  </x:cellStyles>
  <x:dxfs count="12">
    <x:dxf>
      <x:font>
        <x:b/>
        <x:color rgb="FF2F6B56"/>
      </x:font>
      <x:fill>
        <x:patternFill patternType="solid">
          <x:bgColor rgb="FFE7F1EC"/>
        </x:patternFill>
      </x:fill>
    </x:dxf>
    <x:dxf>
      <x:font>
        <x:b/>
        <x:color rgb="FF9A6E2A"/>
      </x:font>
      <x:fill>
        <x:patternFill patternType="solid">
          <x:bgColor rgb="FFF7EDD9"/>
        </x:patternFill>
      </x:fill>
    </x:dxf>
    <x:dxf>
      <x:font>
        <x:b/>
        <x:color rgb="FF9B3B35"/>
      </x:font>
      <x:fill>
        <x:patternFill patternType="solid">
          <x:bgColor rgb="FFF6E6E4"/>
        </x:patternFill>
      </x:fill>
    </x:dxf>
    <x:dxf>
      <x:font>
        <x:b/>
        <x:color rgb="FF2F6B56"/>
      </x:font>
      <x:fill>
        <x:patternFill patternType="solid">
          <x:bgColor rgb="FFE7F1EC"/>
        </x:patternFill>
      </x:fill>
    </x:dxf>
    <x:dxf>
      <x:font>
        <x:b/>
        <x:color rgb="FF9A6E2A"/>
      </x:font>
      <x:fill>
        <x:patternFill patternType="solid">
          <x:bgColor rgb="FFF7EDD9"/>
        </x:patternFill>
      </x:fill>
    </x:dxf>
    <x:dxf>
      <x:font>
        <x:b/>
        <x:color rgb="FF9B3B35"/>
      </x:font>
      <x:fill>
        <x:patternFill patternType="solid">
          <x:bgColor rgb="FFF6E6E4"/>
        </x:patternFill>
      </x:fill>
    </x:dxf>
    <x:dxf>
      <x:font>
        <x:b/>
        <x:color rgb="FF2F6B56"/>
      </x:font>
      <x:fill>
        <x:patternFill patternType="solid">
          <x:bgColor rgb="FFE7F1EC"/>
        </x:patternFill>
      </x:fill>
    </x:dxf>
    <x:dxf>
      <x:font>
        <x:b/>
        <x:color rgb="FF9A6E2A"/>
      </x:font>
      <x:fill>
        <x:patternFill patternType="solid">
          <x:bgColor rgb="FFF7EDD9"/>
        </x:patternFill>
      </x:fill>
    </x:dxf>
    <x:dxf>
      <x:font>
        <x:b/>
        <x:color rgb="FF9B3B35"/>
      </x:font>
      <x:fill>
        <x:patternFill patternType="solid">
          <x:bgColor rgb="FFF6E6E4"/>
        </x:patternFill>
      </x:fill>
    </x:dxf>
    <x:dxf>
      <x:font>
        <x:b/>
        <x:color rgb="FF2F6B56"/>
      </x:font>
      <x:fill>
        <x:patternFill patternType="solid">
          <x:bgColor rgb="FFE7F1EC"/>
        </x:patternFill>
      </x:fill>
    </x:dxf>
    <x:dxf>
      <x:font>
        <x:b/>
        <x:color rgb="FF9A6E2A"/>
      </x:font>
      <x:fill>
        <x:patternFill patternType="solid">
          <x:bgColor rgb="FFF7EDD9"/>
        </x:patternFill>
      </x:fill>
    </x:dxf>
    <x:dxf>
      <x:font>
        <x:b/>
        <x:color rgb="FF9B3B35"/>
      </x:font>
      <x:fill>
        <x:patternFill patternType="solid">
          <x:bgColor rgb="FFF6E6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e2bc5c3b947ef" /><Relationship Type="http://schemas.openxmlformats.org/officeDocument/2006/relationships/theme" Target="/xl/theme/theme1.xml" Id="R5cd167b8fa184d41" /><Relationship Type="http://schemas.openxmlformats.org/officeDocument/2006/relationships/sharedStrings" Target="/xl/sharedStrings.xml" Id="R688bb0ecc93f480a" /><Relationship Type="http://schemas.openxmlformats.org/officeDocument/2006/relationships/worksheet" Target="/xl/worksheets/sheet1.xml" Id="Re281d3255835478a" /><Relationship Type="http://schemas.openxmlformats.org/officeDocument/2006/relationships/worksheet" Target="/xl/worksheets/sheet2.xml" Id="R5090070850a24cd5" /><Relationship Type="http://schemas.openxmlformats.org/officeDocument/2006/relationships/worksheet" Target="/xl/worksheets/sheet3.xml" Id="R30f79d17dc354783" /></Relationships>
</file>

<file path=xl/tables/table1.xml><?xml version="1.0" encoding="utf-8"?>
<x:table xmlns:x="http://schemas.openxmlformats.org/spreadsheetml/2006/main" id="1" name="ScorecardAuditTable" displayName="ScorecardAuditTable" ref="A5:AA105" headerRowCount="1" totalsRowCount="0" totalsRowShown="0">
  <x:tableColumns count="27">
    <x:tableColumn id="1" name="Metric / KPI"/>
    <x:tableColumn id="2" name="Metric family (optional)"/>
    <x:tableColumn id="3" name="Recurring business decision supported"/>
    <x:tableColumn id="4" name="Current role in reporting"/>
    <x:tableColumn id="5" name="Leadership KPI?"/>
    <x:tableColumn id="6" name="Why this metric changes the decision"/>
    <x:tableColumn id="7" name="Revenue motion"/>
    <x:tableColumn id="8" name="Immediate / near-term diagnostic"/>
    <x:tableColumn id="9" name="What to inspect when it moves"/>
    <x:tableColumn id="10" name="Later same-cohort confirmation required?"/>
    <x:tableColumn id="11" name="Matured-cohort outcome confirmation"/>
    <x:tableColumn id="12" name="Entry population / cohort to follow"/>
    <x:tableColumn id="13" name="Observation / maturity rule"/>
    <x:tableColumn id="14" name="Population / window compatibility"/>
    <x:tableColumn id="15" name="External benchmark used?"/>
    <x:tableColumn id="16" name="Benchmark source / target"/>
    <x:tableColumn id="17" name="Definition compatible?"/>
    <x:tableColumn id="18" name="Denominator compatible?"/>
    <x:tableColumn id="19" name="Cohort compatible?"/>
    <x:tableColumn id="20" name="Period / observation-window compatible?"/>
    <x:tableColumn id="21" name="Segment / revenue-motion compatible?"/>
    <x:tableColumn id="22" name="Methodology sufficiently visible?"/>
    <x:tableColumn id="23" name="Benchmark compatibility result"/>
    <x:tableColumn id="24" name="Benchmark use decision"/>
    <x:tableColumn id="25" name="Final scorecard decision"/>
    <x:tableColumn id="26" name="Next investigation / review note"/>
    <x:tableColumn id="27" name="Audit fla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1c4207ab954a4100" /></Relationships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9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8" customHeight="1">
      <x:c r="A1" s="7" t="str">
        <x:v>B2B Marketing Scorecard Audit Sheet</x:v>
      </x:c>
      <x:c r="B1" s="7"/>
      <x:c r="C1" s="7"/>
      <x:c r="D1" s="7"/>
      <x:c r="E1" s="7"/>
      <x:c r="F1" s="7"/>
      <x:c r="G1" s="7"/>
      <x:c r="H1" s="7"/>
      <x:c r="I1" s="7"/>
    </x:row>
    <x:row r="2" ht="28" customHeight="1">
      <x:c r="A2" s="7"/>
      <x:c r="B2" s="7"/>
      <x:c r="C2" s="7"/>
      <x:c r="D2" s="7"/>
      <x:c r="E2" s="7"/>
      <x:c r="F2" s="7"/>
      <x:c r="G2" s="7"/>
      <x:c r="H2" s="7"/>
      <x:c r="I2" s="7"/>
    </x:row>
    <x:row r="3" ht="27" customHeight="1">
      <x:c r="A3" s="15" t="str">
        <x:v>A decision-first audit for leadership KPIs, diagnostic pairing, cohort-safe interpretation and benchmark compatibility.</x:v>
      </x:c>
      <x:c r="B3" s="15"/>
      <x:c r="C3" s="15"/>
      <x:c r="D3" s="15"/>
      <x:c r="E3" s="15"/>
      <x:c r="F3" s="15"/>
      <x:c r="G3" s="15"/>
      <x:c r="H3" s="15"/>
      <x:c r="I3" s="15"/>
    </x:row>
    <x:row r="4">
      <x:c r="A4" s="2"/>
      <x:c r="B4" s="2"/>
      <x:c r="C4" s="2"/>
      <x:c r="D4" s="2"/>
      <x:c r="E4" s="2"/>
      <x:c r="F4" s="2"/>
      <x:c r="G4" s="2"/>
      <x:c r="H4" s="2"/>
      <x:c r="I4" s="2"/>
    </x:row>
    <x:row r="5">
      <x:c r="A5" s="22" t="str">
        <x:v>WHAT THIS IS</x:v>
      </x:c>
      <x:c r="B5" s="22"/>
      <x:c r="C5" s="22"/>
      <x:c r="D5" s="22" t="str">
        <x:v>WHAT THIS IS NOT</x:v>
      </x:c>
      <x:c r="E5" s="22"/>
      <x:c r="F5" s="22"/>
      <x:c r="G5" s="22" t="str">
        <x:v>THREE LAYERS</x:v>
      </x:c>
      <x:c r="H5" s="22"/>
      <x:c r="I5" s="22"/>
    </x:row>
    <x:row r="6" ht="23" customHeight="1">
      <x:c r="A6" s="39" t="str">
        <x:v>A reusable audit for deciding which recurring marketing metrics deserve leadership-scorecard status, what to inspect when they move, and when a later same-cohort outcome is needed.</x:v>
      </x:c>
      <x:c r="B6" s="40"/>
      <x:c r="C6" s="41"/>
      <x:c r="D6" s="39" t="str">
        <x:v>Not a metric-governance register, CRM map, source-of-truth matrix, RACI, warehouse schema, attribution builder, lead-scoring model, or universal KPI template.</x:v>
      </x:c>
      <x:c r="E6" s="40"/>
      <x:c r="F6" s="41"/>
      <x:c r="G6" s="39" t="str">
        <x:v>Leadership KPI = recurring decision signal.
Immediate diagnostic = what can be inspected now.
Later confirmation = the relevant outcome once the same cohort is mature enough to judge.</x:v>
      </x:c>
      <x:c r="H6" s="40"/>
      <x:c r="I6" s="41"/>
    </x:row>
    <x:row r="7" ht="23" customHeight="1">
      <x:c r="A7" s="39"/>
      <x:c r="B7" s="40"/>
      <x:c r="C7" s="41"/>
      <x:c r="D7" s="39"/>
      <x:c r="E7" s="40"/>
      <x:c r="F7" s="41"/>
      <x:c r="G7" s="39"/>
      <x:c r="H7" s="40"/>
      <x:c r="I7" s="41"/>
    </x:row>
    <x:row r="8" ht="23" customHeight="1">
      <x:c r="A8" s="42"/>
      <x:c r="B8" s="43"/>
      <x:c r="C8" s="44"/>
      <x:c r="D8" s="42"/>
      <x:c r="E8" s="43"/>
      <x:c r="F8" s="44"/>
      <x:c r="G8" s="42"/>
      <x:c r="H8" s="43"/>
      <x:c r="I8" s="44"/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>
      <x:c r="A10" s="65" t="str">
        <x:v>HOW TO COMPLETE THE AUDIT</x:v>
      </x:c>
      <x:c r="B10" s="65"/>
      <x:c r="C10" s="65"/>
      <x:c r="D10" s="65"/>
      <x:c r="E10" s="65"/>
      <x:c r="F10" s="65"/>
      <x:c r="G10" s="65"/>
      <x:c r="H10" s="65"/>
      <x:c r="I10" s="65"/>
    </x:row>
    <x:row r="11">
      <x:c r="A11" s="70" t="str">
        <x:v>STEP</x:v>
      </x:c>
      <x:c r="B11" s="70" t="str">
        <x:v>CHECK</x:v>
      </x:c>
      <x:c r="C11" s="70"/>
      <x:c r="D11" s="70"/>
      <x:c r="E11" s="70"/>
      <x:c r="F11" s="70"/>
      <x:c r="G11" s="70"/>
      <x:c r="H11" s="70"/>
      <x:c r="I11" s="70"/>
    </x:row>
    <x:row r="12" ht="30" customHeight="1">
      <x:c r="A12" s="84" t="str">
        <x:v>1</x:v>
      </x:c>
      <x:c r="B12" s="77" t="str">
        <x:v>Inventory every metric that appears on a recurring leadership / growth cadence.</x:v>
      </x:c>
      <x:c r="C12" s="77"/>
      <x:c r="D12" s="77"/>
      <x:c r="E12" s="77"/>
      <x:c r="F12" s="77"/>
      <x:c r="G12" s="77"/>
      <x:c r="H12" s="77"/>
      <x:c r="I12" s="77"/>
    </x:row>
    <x:row r="13" ht="30" customHeight="1">
      <x:c r="A13" s="98" t="str">
        <x:v>2</x:v>
      </x:c>
      <x:c r="B13" s="91" t="str">
        <x:v>Name the recurring business decision that changes when the metric moves. If no decision changes, it is a demotion/removal candidate.</x:v>
      </x:c>
      <x:c r="C13" s="91"/>
      <x:c r="D13" s="91"/>
      <x:c r="E13" s="91"/>
      <x:c r="F13" s="91"/>
      <x:c r="G13" s="91"/>
      <x:c r="H13" s="91"/>
      <x:c r="I13" s="91"/>
    </x:row>
    <x:row r="14" ht="30" customHeight="1">
      <x:c r="A14" s="84" t="str">
        <x:v>3</x:v>
      </x:c>
      <x:c r="B14" s="77" t="str">
        <x:v>Decide whether it belongs in the leadership layer or in diagnostic/reference reporting.</x:v>
      </x:c>
      <x:c r="C14" s="77"/>
      <x:c r="D14" s="77"/>
      <x:c r="E14" s="77"/>
      <x:c r="F14" s="77"/>
      <x:c r="G14" s="77"/>
      <x:c r="H14" s="77"/>
      <x:c r="I14" s="77"/>
    </x:row>
    <x:row r="15" ht="30" customHeight="1">
      <x:c r="A15" s="98" t="str">
        <x:v>4</x:v>
      </x:c>
      <x:c r="B15" s="91" t="str">
        <x:v>Pair it with an immediate diagnostic. If the commercial outcome lags, define the later same-cohort confirmation.</x:v>
      </x:c>
      <x:c r="C15" s="91"/>
      <x:c r="D15" s="91"/>
      <x:c r="E15" s="91"/>
      <x:c r="F15" s="91"/>
      <x:c r="G15" s="91"/>
      <x:c r="H15" s="91"/>
      <x:c r="I15" s="91"/>
    </x:row>
    <x:row r="16" ht="30" customHeight="1">
      <x:c r="A16" s="84" t="str">
        <x:v>5</x:v>
      </x:c>
      <x:c r="B16" s="77" t="str">
        <x:v>Record the entry population/cohort and the business-defined observation or maturity condition.</x:v>
      </x:c>
      <x:c r="C16" s="77"/>
      <x:c r="D16" s="77"/>
      <x:c r="E16" s="77"/>
      <x:c r="F16" s="77"/>
      <x:c r="G16" s="77"/>
      <x:c r="H16" s="77"/>
      <x:c r="I16" s="77"/>
    </x:row>
    <x:row r="17" ht="30" customHeight="1">
      <x:c r="A17" s="98" t="str">
        <x:v>6</x:v>
      </x:c>
      <x:c r="B17" s="91" t="str">
        <x:v>If an external benchmark is used, test definition, denominator, cohort, period, segment/revenue motion and methodology compatibility.</x:v>
      </x:c>
      <x:c r="C17" s="91"/>
      <x:c r="D17" s="91"/>
      <x:c r="E17" s="91"/>
      <x:c r="F17" s="91"/>
      <x:c r="G17" s="91"/>
      <x:c r="H17" s="91"/>
      <x:c r="I17" s="91"/>
    </x:row>
    <x:row r="18" ht="30" customHeight="1">
      <x:c r="A18" s="84" t="str">
        <x:v>7</x:v>
      </x:c>
      <x:c r="B18" s="77" t="str">
        <x:v>Choose Keep, Demote to diagnostics or Remove. The Final Scorecard surfaces only Keep rows.</x:v>
      </x:c>
      <x:c r="C18" s="77"/>
      <x:c r="D18" s="77"/>
      <x:c r="E18" s="77"/>
      <x:c r="F18" s="77"/>
      <x:c r="G18" s="77"/>
      <x:c r="H18" s="77"/>
      <x:c r="I18" s="77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  <x:row r="21">
      <x:c r="A21" s="21" t="str">
        <x:v>WHAT KEEP / DEMOTE / REMOVE MEANS</x:v>
      </x:c>
      <x:c r="B21" s="21"/>
      <x:c r="C21" s="21"/>
      <x:c r="D21" s="21"/>
      <x:c r="E21" s="21"/>
      <x:c r="F21" s="21"/>
      <x:c r="G21" s="21" t="str">
        <x:v>AUDIT STATUS</x:v>
      </x:c>
      <x:c r="H21" s="21"/>
      <x:c r="I21" s="21"/>
    </x:row>
    <x:row r="22" ht="25" customHeight="1">
      <x:c r="A22" s="112" t="str">
        <x:v>KEEP</x:v>
      </x:c>
      <x:c r="B22" s="105" t="str">
        <x:v>Retain on the recurring leadership scorecard because it changes a recurring decision and the interpretation logic is defensible.</x:v>
      </x:c>
      <x:c r="C22" s="105"/>
      <x:c r="D22" s="105"/>
      <x:c r="E22" s="105"/>
      <x:c r="F22" s="105"/>
      <x:c r="G22" s="116" t="str">
        <x:v>Metrics entered</x:v>
      </x:c>
      <x:c r="H22" s="116"/>
      <x:c r="I22" s="120" t="n">
        <x:f>COUNTA('SCORECARD AUDIT'!A6:A105)</x:f>
        <x:v>0</x:v>
      </x:c>
    </x:row>
    <x:row r="23" ht="25" customHeight="1">
      <x:c r="A23" s="112" t="str">
        <x:v>DEMOTE</x:v>
      </x:c>
      <x:c r="B23" s="105" t="str">
        <x:v>Keep available for investigation or operational context, but remove it from the permanent leadership layer.</x:v>
      </x:c>
      <x:c r="C23" s="105"/>
      <x:c r="D23" s="105"/>
      <x:c r="E23" s="105"/>
      <x:c r="F23" s="105"/>
      <x:c r="G23" s="116" t="str">
        <x:v>Keep</x:v>
      </x:c>
      <x:c r="H23" s="116"/>
      <x:c r="I23" s="120" t="n">
        <x:f>COUNTIF('SCORECARD AUDIT'!Y6:Y105,"Keep")</x:f>
        <x:v>0</x:v>
      </x:c>
    </x:row>
    <x:row r="24" ht="25" customHeight="1">
      <x:c r="A24" s="112" t="str">
        <x:v>REMOVE</x:v>
      </x:c>
      <x:c r="B24" s="105" t="str">
        <x:v>Stop carrying it in the recurring scorecard when it does not change a decision or adds noise/redundancy.</x:v>
      </x:c>
      <x:c r="C24" s="105"/>
      <x:c r="D24" s="105"/>
      <x:c r="E24" s="105"/>
      <x:c r="F24" s="105"/>
      <x:c r="G24" s="116" t="str">
        <x:v>Demote</x:v>
      </x:c>
      <x:c r="H24" s="116"/>
      <x:c r="I24" s="120" t="n">
        <x:f>COUNTIF('SCORECARD AUDIT'!Y6:Y105,"Demote to diagnostics")</x:f>
        <x:v>0</x:v>
      </x:c>
    </x:row>
    <x:row r="25" ht="25" customHeight="1">
      <x:c r="A25" s="2"/>
      <x:c r="B25" s="2"/>
      <x:c r="C25" s="2"/>
      <x:c r="D25" s="2"/>
      <x:c r="E25" s="2"/>
      <x:c r="F25" s="2"/>
      <x:c r="G25" s="116" t="str">
        <x:v>Remove</x:v>
      </x:c>
      <x:c r="H25" s="116"/>
      <x:c r="I25" s="120" t="n">
        <x:f>COUNTIF('SCORECARD AUDIT'!Y6:Y105,"Remove")</x:f>
        <x:v>0</x:v>
      </x:c>
    </x:row>
    <x:row r="26" ht="25" customHeight="1">
      <x:c r="A26" s="2"/>
      <x:c r="B26" s="2"/>
      <x:c r="C26" s="2"/>
      <x:c r="D26" s="2"/>
      <x:c r="E26" s="2"/>
      <x:c r="F26" s="2"/>
      <x:c r="G26" s="116" t="str">
        <x:v>Needs review</x:v>
      </x:c>
      <x:c r="H26" s="116"/>
      <x:c r="I26" s="120" t="n">
        <x:f>COUNTIFS('SCORECARD AUDIT'!A6:A105,"&lt;&gt;",'SCORECARD AUDIT'!AA6:AA105,"&lt;&gt;Ready")</x:f>
        <x:v>0</x:v>
      </x:c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  <x:row r="29">
      <x:c r="A29" s="124" t="str">
        <x:v>COHORT + BENCHMARK RULES</x:v>
      </x:c>
      <x:c r="B29" s="124"/>
      <x:c r="C29" s="124"/>
      <x:c r="D29" s="124"/>
      <x:c r="E29" s="124"/>
      <x:c r="F29" s="124"/>
      <x:c r="G29" s="124"/>
      <x:c r="H29" s="124"/>
      <x:c r="I29" s="124"/>
    </x:row>
    <x:row r="30">
      <x:c r="A30" s="130" t="str">
        <x:v>Do not read a current upstream signal as if it were automatically confirmed by a current downstream result from another population. Use what is observable now for diagnosis, then confirm a lagging outcome on the same entry cohort once the business-defined maturity condition is satisfied.
External benchmarks are not targets by default. Treat them as context until definition, denominator, cohort, period/observation window, segment/revenue motion and methodology are compatible enough to support a target.</x:v>
      </x:c>
      <x:c r="B30" s="40"/>
      <x:c r="C30" s="40"/>
      <x:c r="D30" s="40"/>
      <x:c r="E30" s="40"/>
      <x:c r="F30" s="40"/>
      <x:c r="G30" s="40"/>
      <x:c r="H30" s="40"/>
      <x:c r="I30" s="41"/>
    </x:row>
    <x:row r="31">
      <x:c r="A31" s="130"/>
      <x:c r="B31" s="40"/>
      <x:c r="C31" s="40"/>
      <x:c r="D31" s="40"/>
      <x:c r="E31" s="40"/>
      <x:c r="F31" s="40"/>
      <x:c r="G31" s="40"/>
      <x:c r="H31" s="40"/>
      <x:c r="I31" s="41"/>
    </x:row>
    <x:row r="32">
      <x:c r="A32" s="130"/>
      <x:c r="B32" s="40"/>
      <x:c r="C32" s="40"/>
      <x:c r="D32" s="40"/>
      <x:c r="E32" s="40"/>
      <x:c r="F32" s="40"/>
      <x:c r="G32" s="40"/>
      <x:c r="H32" s="40"/>
      <x:c r="I32" s="41"/>
    </x:row>
    <x:row r="33">
      <x:c r="A33" s="131"/>
      <x:c r="B33" s="43"/>
      <x:c r="C33" s="43"/>
      <x:c r="D33" s="43"/>
      <x:c r="E33" s="43"/>
      <x:c r="F33" s="43"/>
      <x:c r="G33" s="43"/>
      <x:c r="H33" s="43"/>
      <x:c r="I33" s="44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</x:row>
    <x:row r="35">
      <x:c r="A35" s="140" t="str">
        <x:v>Start on SCORECARD AUDIT. Formula columns are shaded and calculate automatically. FINAL SCORECARD references only rows marked Keep. Governance/system-of-record fields are intentionally excluded.</x:v>
      </x:c>
      <x:c r="B35" s="140"/>
      <x:c r="C35" s="140"/>
      <x:c r="D35" s="140"/>
      <x:c r="E35" s="140"/>
      <x:c r="F35" s="140"/>
      <x:c r="G35" s="140"/>
      <x:c r="H35" s="140"/>
      <x:c r="I35" s="140"/>
    </x:row>
    <x:row r="36">
      <x:c r="A36" s="140"/>
      <x:c r="B36" s="140"/>
      <x:c r="C36" s="140"/>
      <x:c r="D36" s="140"/>
      <x:c r="E36" s="140"/>
      <x:c r="F36" s="140"/>
      <x:c r="G36" s="140"/>
      <x:c r="H36" s="140"/>
      <x:c r="I36" s="140"/>
    </x:row>
  </x:sheetData>
  <x:mergeCells>
    <x:mergeCell ref="A1:I2"/>
    <x:mergeCell ref="A3:I3"/>
    <x:mergeCell ref="A5:C5"/>
    <x:mergeCell ref="D5:F5"/>
    <x:mergeCell ref="G5:I5"/>
    <x:mergeCell ref="A6:C8"/>
    <x:mergeCell ref="D6:F8"/>
    <x:mergeCell ref="G6:I8"/>
    <x:mergeCell ref="A10:I10"/>
    <x:mergeCell ref="B11:I11"/>
    <x:mergeCell ref="B12:I12"/>
    <x:mergeCell ref="B13:I13"/>
    <x:mergeCell ref="B14:I14"/>
    <x:mergeCell ref="B15:I15"/>
    <x:mergeCell ref="B16:I16"/>
    <x:mergeCell ref="B17:I17"/>
    <x:mergeCell ref="B18:I18"/>
    <x:mergeCell ref="A21:F21"/>
    <x:mergeCell ref="B22:F22"/>
    <x:mergeCell ref="B23:F23"/>
    <x:mergeCell ref="B24:F24"/>
    <x:mergeCell ref="G21:I21"/>
    <x:mergeCell ref="G22:H22"/>
    <x:mergeCell ref="G23:H23"/>
    <x:mergeCell ref="G24:H24"/>
    <x:mergeCell ref="G25:H25"/>
    <x:mergeCell ref="G26:H26"/>
    <x:mergeCell ref="A29:I29"/>
    <x:mergeCell ref="A30:I33"/>
    <x:mergeCell ref="A35:I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2" ySplit="5" topLeftCell="C6" activePane="bottomRight" state="frozen"/>
    </x:sheetView>
  </x:sheetViews>
  <x:sheetFormatPr defaultRowHeight="15"/>
  <x:cols>
    <x:col min="1" max="1" width="24" hidden="0" customWidth="1"/>
    <x:col min="2" max="2" width="20" hidden="0" customWidth="1"/>
    <x:col min="3" max="3" width="33" hidden="0" customWidth="1"/>
    <x:col min="4" max="4" width="20" hidden="0" customWidth="1"/>
    <x:col min="5" max="5" width="16" hidden="0" customWidth="1"/>
    <x:col min="6" max="6" width="32" hidden="0" customWidth="1"/>
    <x:col min="7" max="7" width="25" hidden="0" customWidth="1"/>
    <x:col min="8" max="8" width="30" hidden="0" customWidth="1"/>
    <x:col min="9" max="9" width="34" hidden="0" customWidth="1"/>
    <x:col min="10" max="10" width="21" hidden="0" customWidth="1"/>
    <x:col min="11" max="11" width="31" hidden="0" customWidth="1"/>
    <x:col min="12" max="12" width="28" hidden="0" customWidth="1"/>
    <x:col min="13" max="13" width="31" hidden="0" customWidth="1"/>
    <x:col min="14" max="14" width="19" hidden="0" customWidth="1"/>
    <x:col min="15" max="15" width="18" hidden="0" customWidth="1"/>
    <x:col min="16" max="16" width="30" hidden="0" customWidth="1"/>
    <x:col min="17" max="17" width="18" hidden="0" customWidth="1"/>
    <x:col min="18" max="18" width="19" hidden="0" customWidth="1"/>
    <x:col min="19" max="19" width="17" hidden="0" customWidth="1"/>
    <x:col min="20" max="20" width="23" hidden="0" customWidth="1"/>
    <x:col min="21" max="21" width="23" hidden="0" customWidth="1"/>
    <x:col min="22" max="22" width="22" hidden="0" customWidth="1"/>
    <x:col min="23" max="23" width="21" hidden="0" customWidth="1"/>
    <x:col min="24" max="24" width="19" hidden="0" customWidth="1"/>
    <x:col min="25" max="25" width="22" hidden="0" customWidth="1"/>
    <x:col min="26" max="26" width="33" hidden="0" customWidth="1"/>
    <x:col min="27" max="27" width="26" hidden="0" customWidth="1"/>
    <x:col min="28" max="28" width="0" hidden="0" customWidth="1"/>
  </x:cols>
  <x:sheetData>
    <x:row r="1">
      <x:c r="A1" s="145" t="str">
        <x:v>SCORECARD AUDIT</x:v>
      </x:c>
      <x:c r="B1" s="145"/>
      <x:c r="C1" s="145"/>
      <x:c r="D1" s="145"/>
      <x:c r="E1" s="145"/>
      <x:c r="F1" s="145"/>
      <x:c r="G1" s="145"/>
      <x:c r="H1" s="145"/>
      <x:c r="I1" s="145"/>
      <x:c r="J1" s="145"/>
      <x:c r="K1" s="145"/>
      <x:c r="L1" s="145"/>
      <x:c r="M1" s="145"/>
      <x:c r="N1" s="145"/>
      <x:c r="O1" s="145"/>
      <x:c r="P1" s="145"/>
      <x:c r="Q1" s="145"/>
      <x:c r="R1" s="145"/>
      <x:c r="S1" s="145"/>
      <x:c r="T1" s="145"/>
      <x:c r="U1" s="145"/>
      <x:c r="V1" s="145"/>
      <x:c r="W1" s="145"/>
      <x:c r="X1" s="145"/>
      <x:c r="Y1" s="145"/>
      <x:c r="Z1" s="145"/>
      <x:c r="AA1" s="145"/>
      <x:c r="AB1" s="238"/>
    </x:row>
    <x:row r="2">
      <x:c r="A2" s="145"/>
      <x:c r="B2" s="145"/>
      <x:c r="C2" s="145"/>
      <x:c r="D2" s="145"/>
      <x:c r="E2" s="145"/>
      <x:c r="F2" s="145"/>
      <x:c r="G2" s="145"/>
      <x:c r="H2" s="145"/>
      <x:c r="I2" s="145"/>
      <x:c r="J2" s="145"/>
      <x:c r="K2" s="145"/>
      <x:c r="L2" s="145"/>
      <x:c r="M2" s="145"/>
      <x:c r="N2" s="145"/>
      <x:c r="O2" s="145"/>
      <x:c r="P2" s="145"/>
      <x:c r="Q2" s="145"/>
      <x:c r="R2" s="145"/>
      <x:c r="S2" s="145"/>
      <x:c r="T2" s="145"/>
      <x:c r="U2" s="145"/>
      <x:c r="V2" s="145"/>
      <x:c r="W2" s="145"/>
      <x:c r="X2" s="145"/>
      <x:c r="Y2" s="145"/>
      <x:c r="Z2" s="145"/>
      <x:c r="AA2" s="145"/>
      <x:c r="AB2" s="238"/>
    </x:row>
    <x:row r="3">
      <x:c r="A3" s="150" t="str">
        <x:v>One row per current or candidate metric. Complete the decision test first, then the diagnostic/cohort logic, then benchmark screening, then the final Keep / Demote / Remove decision.</x:v>
      </x:c>
      <x:c r="B3" s="150"/>
      <x:c r="C3" s="150"/>
      <x:c r="D3" s="150"/>
      <x:c r="E3" s="150"/>
      <x:c r="F3" s="150"/>
      <x:c r="G3" s="150"/>
      <x:c r="H3" s="150"/>
      <x:c r="I3" s="150"/>
      <x:c r="J3" s="150"/>
      <x:c r="K3" s="150"/>
      <x:c r="L3" s="150"/>
      <x:c r="M3" s="150"/>
      <x:c r="N3" s="150"/>
      <x:c r="O3" s="150"/>
      <x:c r="P3" s="150"/>
      <x:c r="Q3" s="150"/>
      <x:c r="R3" s="150"/>
      <x:c r="S3" s="150"/>
      <x:c r="T3" s="150"/>
      <x:c r="U3" s="150"/>
      <x:c r="V3" s="150"/>
      <x:c r="W3" s="150"/>
      <x:c r="X3" s="150"/>
      <x:c r="Y3" s="150"/>
      <x:c r="Z3" s="150"/>
      <x:c r="AA3" s="150"/>
      <x:c r="AB3" s="238"/>
    </x:row>
    <x:row r="4">
      <x:c r="A4" s="158" t="str">
        <x:v>1 · ROLE + DECISION</x:v>
      </x:c>
      <x:c r="B4" s="158"/>
      <x:c r="C4" s="158"/>
      <x:c r="D4" s="158"/>
      <x:c r="E4" s="158"/>
      <x:c r="F4" s="159"/>
      <x:c r="G4" s="158" t="str">
        <x:v>2 · DIAGNOSTIC + COHORT</x:v>
      </x:c>
      <x:c r="H4" s="158"/>
      <x:c r="I4" s="158"/>
      <x:c r="J4" s="158"/>
      <x:c r="K4" s="158"/>
      <x:c r="L4" s="158"/>
      <x:c r="M4" s="158"/>
      <x:c r="N4" s="159"/>
      <x:c r="O4" s="158" t="str">
        <x:v>3 · BENCHMARK COMPATIBILITY</x:v>
      </x:c>
      <x:c r="P4" s="158"/>
      <x:c r="Q4" s="158"/>
      <x:c r="R4" s="158"/>
      <x:c r="S4" s="158"/>
      <x:c r="T4" s="158"/>
      <x:c r="U4" s="158"/>
      <x:c r="V4" s="158"/>
      <x:c r="W4" s="158"/>
      <x:c r="X4" s="159"/>
      <x:c r="Y4" s="158" t="str">
        <x:v>4 · FINAL DECISION</x:v>
      </x:c>
      <x:c r="Z4" s="158"/>
      <x:c r="AA4" s="159"/>
      <x:c r="AB4" s="238"/>
    </x:row>
    <x:row r="5" ht="50" customHeight="1">
      <x:c r="A5" s="170" t="str">
        <x:v>Metric / KPI</x:v>
      </x:c>
      <x:c r="B5" s="170" t="str">
        <x:v>Metric family (optional)</x:v>
      </x:c>
      <x:c r="C5" s="170" t="str">
        <x:v>Recurring business decision supported</x:v>
      </x:c>
      <x:c r="D5" s="170" t="str">
        <x:v>Current role in reporting</x:v>
      </x:c>
      <x:c r="E5" s="170" t="str">
        <x:v>Leadership KPI?</x:v>
      </x:c>
      <x:c r="F5" s="170" t="str">
        <x:v>Why this metric changes the decision</x:v>
      </x:c>
      <x:c r="G5" s="170" t="str">
        <x:v>Revenue motion</x:v>
      </x:c>
      <x:c r="H5" s="170" t="str">
        <x:v>Immediate / near-term diagnostic</x:v>
      </x:c>
      <x:c r="I5" s="170" t="str">
        <x:v>What to inspect when it moves</x:v>
      </x:c>
      <x:c r="J5" s="170" t="str">
        <x:v>Later same-cohort confirmation required?</x:v>
      </x:c>
      <x:c r="K5" s="170" t="str">
        <x:v>Matured-cohort outcome confirmation</x:v>
      </x:c>
      <x:c r="L5" s="170" t="str">
        <x:v>Entry population / cohort to follow</x:v>
      </x:c>
      <x:c r="M5" s="170" t="str">
        <x:v>Observation / maturity rule</x:v>
      </x:c>
      <x:c r="N5" s="170" t="str">
        <x:v>Population / window compatibility</x:v>
      </x:c>
      <x:c r="O5" s="170" t="str">
        <x:v>External benchmark used?</x:v>
      </x:c>
      <x:c r="P5" s="170" t="str">
        <x:v>Benchmark source / target</x:v>
      </x:c>
      <x:c r="Q5" s="170" t="str">
        <x:v>Definition compatible?</x:v>
      </x:c>
      <x:c r="R5" s="170" t="str">
        <x:v>Denominator compatible?</x:v>
      </x:c>
      <x:c r="S5" s="170" t="str">
        <x:v>Cohort compatible?</x:v>
      </x:c>
      <x:c r="T5" s="170" t="str">
        <x:v>Period / observation-window compatible?</x:v>
      </x:c>
      <x:c r="U5" s="170" t="str">
        <x:v>Segment / revenue-motion compatible?</x:v>
      </x:c>
      <x:c r="V5" s="170" t="str">
        <x:v>Methodology sufficiently visible?</x:v>
      </x:c>
      <x:c r="W5" s="170" t="str">
        <x:v>Benchmark compatibility result</x:v>
      </x:c>
      <x:c r="X5" s="170" t="str">
        <x:v>Benchmark use decision</x:v>
      </x:c>
      <x:c r="Y5" s="170" t="str">
        <x:v>Final scorecard decision</x:v>
      </x:c>
      <x:c r="Z5" s="170" t="str">
        <x:v>Next investigation / review note</x:v>
      </x:c>
      <x:c r="AA5" s="170" t="str">
        <x:v>Audit flag</x:v>
      </x:c>
      <x:c r="AB5" s="238"/>
    </x:row>
    <x:row r="6" ht="42" customHeight="1">
      <x:c r="A6" s="184"/>
      <x:c r="B6" s="184"/>
      <x:c r="C6" s="184"/>
      <x:c r="D6" s="216"/>
      <x:c r="E6" s="216"/>
      <x:c r="F6" s="184"/>
      <x:c r="G6" s="216"/>
      <x:c r="H6" s="184"/>
      <x:c r="I6" s="184"/>
      <x:c r="J6" s="216"/>
      <x:c r="K6" s="184"/>
      <x:c r="L6" s="184"/>
      <x:c r="M6" s="184"/>
      <x:c r="N6" s="216"/>
      <x:c r="O6" s="216"/>
      <x:c r="P6" s="184"/>
      <x:c r="Q6" s="216"/>
      <x:c r="R6" s="216"/>
      <x:c r="S6" s="216"/>
      <x:c r="T6" s="216"/>
      <x:c r="U6" s="216"/>
      <x:c r="V6" s="216"/>
      <x:c r="W6" s="204" t="str">
        <x:f>IF(A6="","",IF(O6="No","Not used",IF(O6&lt;&gt;"Yes","Review",IF(COUNTIF(Q6:V6,"No")&gt;0,"Incompatible",IF(COUNTIF(Q6:V6,"Yes")=6,"Compatible","Review")))))</x:f>
      </x:c>
      <x:c r="X6" s="216"/>
      <x:c r="Y6" s="216"/>
      <x:c r="Z6" s="184"/>
      <x:c r="AA6" s="212" t="str">
        <x:f>IF(A6="","",IF(C6="","Decision missing",IF(E6="","Leadership KPI review missing",IF(AND(E6="Yes",H6=""),"Diagnostic missing",IF(J6="","Later-confirmation decision missing",IF(AND(J6="Yes",OR(K6="",L6="",M6="")),"Complete cohort logic",IF(AND(Y6="Keep",N6&lt;&gt;"Pass"),"Cohort/window not cleared",IF(AND(O6="Yes",X6=""),"Benchmark use decision missing",IF(AND(O6="Yes",X6="Target",W6&lt;&gt;"Compatible"),"Benchmark target not cleared",IF(Y6="","Final decision missing",IF(AND(Y6="Keep",E6&lt;&gt;"Yes"),"Review Keep vs leadership role","Ready")))))))))))</x:f>
      </x:c>
      <x:c r="AB6" s="238" t="str">
        <x:f>IF(Y6="Keep",COUNTIF($Y$6:Y6,"Keep"),"")</x:f>
      </x:c>
    </x:row>
    <x:row r="7" ht="42" customHeight="1">
      <x:c r="A7" s="184"/>
      <x:c r="B7" s="184"/>
      <x:c r="C7" s="184"/>
      <x:c r="D7" s="216"/>
      <x:c r="E7" s="216"/>
      <x:c r="F7" s="184"/>
      <x:c r="G7" s="216"/>
      <x:c r="H7" s="184"/>
      <x:c r="I7" s="184"/>
      <x:c r="J7" s="216"/>
      <x:c r="K7" s="184"/>
      <x:c r="L7" s="184"/>
      <x:c r="M7" s="184"/>
      <x:c r="N7" s="216"/>
      <x:c r="O7" s="216"/>
      <x:c r="P7" s="184"/>
      <x:c r="Q7" s="216"/>
      <x:c r="R7" s="216"/>
      <x:c r="S7" s="216"/>
      <x:c r="T7" s="216"/>
      <x:c r="U7" s="216"/>
      <x:c r="V7" s="216"/>
      <x:c r="W7" s="204" t="str">
        <x:f>IF(A7="","",IF(O7="No","Not used",IF(O7&lt;&gt;"Yes","Review",IF(COUNTIF(Q7:V7,"No")&gt;0,"Incompatible",IF(COUNTIF(Q7:V7,"Yes")=6,"Compatible","Review")))))</x:f>
      </x:c>
      <x:c r="X7" s="216"/>
      <x:c r="Y7" s="216"/>
      <x:c r="Z7" s="184"/>
      <x:c r="AA7" s="212" t="str">
        <x:f>IF(A7="","",IF(C7="","Decision missing",IF(E7="","Leadership KPI review missing",IF(AND(E7="Yes",H7=""),"Diagnostic missing",IF(J7="","Later-confirmation decision missing",IF(AND(J7="Yes",OR(K7="",L7="",M7="")),"Complete cohort logic",IF(AND(Y7="Keep",N7&lt;&gt;"Pass"),"Cohort/window not cleared",IF(AND(O7="Yes",X7=""),"Benchmark use decision missing",IF(AND(O7="Yes",X7="Target",W7&lt;&gt;"Compatible"),"Benchmark target not cleared",IF(Y7="","Final decision missing",IF(AND(Y7="Keep",E7&lt;&gt;"Yes"),"Review Keep vs leadership role","Ready")))))))))))</x:f>
      </x:c>
      <x:c r="AB7" s="238" t="str">
        <x:f>IF(Y7="Keep",COUNTIF($Y$6:Y7,"Keep"),"")</x:f>
      </x:c>
    </x:row>
    <x:row r="8" ht="42" customHeight="1">
      <x:c r="A8" s="184"/>
      <x:c r="B8" s="184"/>
      <x:c r="C8" s="184"/>
      <x:c r="D8" s="216"/>
      <x:c r="E8" s="216"/>
      <x:c r="F8" s="184"/>
      <x:c r="G8" s="216"/>
      <x:c r="H8" s="184"/>
      <x:c r="I8" s="184"/>
      <x:c r="J8" s="216"/>
      <x:c r="K8" s="184"/>
      <x:c r="L8" s="184"/>
      <x:c r="M8" s="184"/>
      <x:c r="N8" s="216"/>
      <x:c r="O8" s="216"/>
      <x:c r="P8" s="184"/>
      <x:c r="Q8" s="216"/>
      <x:c r="R8" s="216"/>
      <x:c r="S8" s="216"/>
      <x:c r="T8" s="216"/>
      <x:c r="U8" s="216"/>
      <x:c r="V8" s="216"/>
      <x:c r="W8" s="204" t="str">
        <x:f>IF(A8="","",IF(O8="No","Not used",IF(O8&lt;&gt;"Yes","Review",IF(COUNTIF(Q8:V8,"No")&gt;0,"Incompatible",IF(COUNTIF(Q8:V8,"Yes")=6,"Compatible","Review")))))</x:f>
      </x:c>
      <x:c r="X8" s="216"/>
      <x:c r="Y8" s="216"/>
      <x:c r="Z8" s="184"/>
      <x:c r="AA8" s="212" t="str">
        <x:f>IF(A8="","",IF(C8="","Decision missing",IF(E8="","Leadership KPI review missing",IF(AND(E8="Yes",H8=""),"Diagnostic missing",IF(J8="","Later-confirmation decision missing",IF(AND(J8="Yes",OR(K8="",L8="",M8="")),"Complete cohort logic",IF(AND(Y8="Keep",N8&lt;&gt;"Pass"),"Cohort/window not cleared",IF(AND(O8="Yes",X8=""),"Benchmark use decision missing",IF(AND(O8="Yes",X8="Target",W8&lt;&gt;"Compatible"),"Benchmark target not cleared",IF(Y8="","Final decision missing",IF(AND(Y8="Keep",E8&lt;&gt;"Yes"),"Review Keep vs leadership role","Ready")))))))))))</x:f>
      </x:c>
      <x:c r="AB8" s="238" t="str">
        <x:f>IF(Y8="Keep",COUNTIF($Y$6:Y8,"Keep"),"")</x:f>
      </x:c>
    </x:row>
    <x:row r="9" ht="42" customHeight="1">
      <x:c r="A9" s="184"/>
      <x:c r="B9" s="184"/>
      <x:c r="C9" s="184"/>
      <x:c r="D9" s="216"/>
      <x:c r="E9" s="216"/>
      <x:c r="F9" s="184"/>
      <x:c r="G9" s="216"/>
      <x:c r="H9" s="184"/>
      <x:c r="I9" s="184"/>
      <x:c r="J9" s="216"/>
      <x:c r="K9" s="184"/>
      <x:c r="L9" s="184"/>
      <x:c r="M9" s="184"/>
      <x:c r="N9" s="216"/>
      <x:c r="O9" s="216"/>
      <x:c r="P9" s="184"/>
      <x:c r="Q9" s="216"/>
      <x:c r="R9" s="216"/>
      <x:c r="S9" s="216"/>
      <x:c r="T9" s="216"/>
      <x:c r="U9" s="216"/>
      <x:c r="V9" s="216"/>
      <x:c r="W9" s="204" t="str">
        <x:f>IF(A9="","",IF(O9="No","Not used",IF(O9&lt;&gt;"Yes","Review",IF(COUNTIF(Q9:V9,"No")&gt;0,"Incompatible",IF(COUNTIF(Q9:V9,"Yes")=6,"Compatible","Review")))))</x:f>
      </x:c>
      <x:c r="X9" s="216"/>
      <x:c r="Y9" s="216"/>
      <x:c r="Z9" s="184"/>
      <x:c r="AA9" s="212" t="str">
        <x:f>IF(A9="","",IF(C9="","Decision missing",IF(E9="","Leadership KPI review missing",IF(AND(E9="Yes",H9=""),"Diagnostic missing",IF(J9="","Later-confirmation decision missing",IF(AND(J9="Yes",OR(K9="",L9="",M9="")),"Complete cohort logic",IF(AND(Y9="Keep",N9&lt;&gt;"Pass"),"Cohort/window not cleared",IF(AND(O9="Yes",X9=""),"Benchmark use decision missing",IF(AND(O9="Yes",X9="Target",W9&lt;&gt;"Compatible"),"Benchmark target not cleared",IF(Y9="","Final decision missing",IF(AND(Y9="Keep",E9&lt;&gt;"Yes"),"Review Keep vs leadership role","Ready")))))))))))</x:f>
      </x:c>
      <x:c r="AB9" s="238" t="str">
        <x:f>IF(Y9="Keep",COUNTIF($Y$6:Y9,"Keep"),"")</x:f>
      </x:c>
    </x:row>
    <x:row r="10" ht="42" customHeight="1">
      <x:c r="A10" s="184"/>
      <x:c r="B10" s="184"/>
      <x:c r="C10" s="184"/>
      <x:c r="D10" s="216"/>
      <x:c r="E10" s="216"/>
      <x:c r="F10" s="184"/>
      <x:c r="G10" s="216"/>
      <x:c r="H10" s="184"/>
      <x:c r="I10" s="184"/>
      <x:c r="J10" s="216"/>
      <x:c r="K10" s="184"/>
      <x:c r="L10" s="184"/>
      <x:c r="M10" s="184"/>
      <x:c r="N10" s="216"/>
      <x:c r="O10" s="216"/>
      <x:c r="P10" s="184"/>
      <x:c r="Q10" s="216"/>
      <x:c r="R10" s="216"/>
      <x:c r="S10" s="216"/>
      <x:c r="T10" s="216"/>
      <x:c r="U10" s="216"/>
      <x:c r="V10" s="216"/>
      <x:c r="W10" s="204" t="str">
        <x:f>IF(A10="","",IF(O10="No","Not used",IF(O10&lt;&gt;"Yes","Review",IF(COUNTIF(Q10:V10,"No")&gt;0,"Incompatible",IF(COUNTIF(Q10:V10,"Yes")=6,"Compatible","Review")))))</x:f>
      </x:c>
      <x:c r="X10" s="216"/>
      <x:c r="Y10" s="216"/>
      <x:c r="Z10" s="184"/>
      <x:c r="AA10" s="212" t="str">
        <x:f>IF(A10="","",IF(C10="","Decision missing",IF(E10="","Leadership KPI review missing",IF(AND(E10="Yes",H10=""),"Diagnostic missing",IF(J10="","Later-confirmation decision missing",IF(AND(J10="Yes",OR(K10="",L10="",M10="")),"Complete cohort logic",IF(AND(Y10="Keep",N10&lt;&gt;"Pass"),"Cohort/window not cleared",IF(AND(O10="Yes",X10=""),"Benchmark use decision missing",IF(AND(O10="Yes",X10="Target",W10&lt;&gt;"Compatible"),"Benchmark target not cleared",IF(Y10="","Final decision missing",IF(AND(Y10="Keep",E10&lt;&gt;"Yes"),"Review Keep vs leadership role","Ready")))))))))))</x:f>
      </x:c>
      <x:c r="AB10" s="238" t="str">
        <x:f>IF(Y10="Keep",COUNTIF($Y$6:Y10,"Keep"),"")</x:f>
      </x:c>
    </x:row>
    <x:row r="11" ht="42" customHeight="1">
      <x:c r="A11" s="184"/>
      <x:c r="B11" s="184"/>
      <x:c r="C11" s="184"/>
      <x:c r="D11" s="216"/>
      <x:c r="E11" s="216"/>
      <x:c r="F11" s="184"/>
      <x:c r="G11" s="216"/>
      <x:c r="H11" s="184"/>
      <x:c r="I11" s="184"/>
      <x:c r="J11" s="216"/>
      <x:c r="K11" s="184"/>
      <x:c r="L11" s="184"/>
      <x:c r="M11" s="184"/>
      <x:c r="N11" s="216"/>
      <x:c r="O11" s="216"/>
      <x:c r="P11" s="184"/>
      <x:c r="Q11" s="216"/>
      <x:c r="R11" s="216"/>
      <x:c r="S11" s="216"/>
      <x:c r="T11" s="216"/>
      <x:c r="U11" s="216"/>
      <x:c r="V11" s="216"/>
      <x:c r="W11" s="204" t="str">
        <x:f>IF(A11="","",IF(O11="No","Not used",IF(O11&lt;&gt;"Yes","Review",IF(COUNTIF(Q11:V11,"No")&gt;0,"Incompatible",IF(COUNTIF(Q11:V11,"Yes")=6,"Compatible","Review")))))</x:f>
      </x:c>
      <x:c r="X11" s="216"/>
      <x:c r="Y11" s="216"/>
      <x:c r="Z11" s="184"/>
      <x:c r="AA11" s="212" t="str">
        <x:f>IF(A11="","",IF(C11="","Decision missing",IF(E11="","Leadership KPI review missing",IF(AND(E11="Yes",H11=""),"Diagnostic missing",IF(J11="","Later-confirmation decision missing",IF(AND(J11="Yes",OR(K11="",L11="",M11="")),"Complete cohort logic",IF(AND(Y11="Keep",N11&lt;&gt;"Pass"),"Cohort/window not cleared",IF(AND(O11="Yes",X11=""),"Benchmark use decision missing",IF(AND(O11="Yes",X11="Target",W11&lt;&gt;"Compatible"),"Benchmark target not cleared",IF(Y11="","Final decision missing",IF(AND(Y11="Keep",E11&lt;&gt;"Yes"),"Review Keep vs leadership role","Ready")))))))))))</x:f>
      </x:c>
      <x:c r="AB11" s="238" t="str">
        <x:f>IF(Y11="Keep",COUNTIF($Y$6:Y11,"Keep"),"")</x:f>
      </x:c>
    </x:row>
    <x:row r="12" ht="42" customHeight="1">
      <x:c r="A12" s="184"/>
      <x:c r="B12" s="184"/>
      <x:c r="C12" s="184"/>
      <x:c r="D12" s="216"/>
      <x:c r="E12" s="216"/>
      <x:c r="F12" s="184"/>
      <x:c r="G12" s="216"/>
      <x:c r="H12" s="184"/>
      <x:c r="I12" s="184"/>
      <x:c r="J12" s="216"/>
      <x:c r="K12" s="184"/>
      <x:c r="L12" s="184"/>
      <x:c r="M12" s="184"/>
      <x:c r="N12" s="216"/>
      <x:c r="O12" s="216"/>
      <x:c r="P12" s="184"/>
      <x:c r="Q12" s="216"/>
      <x:c r="R12" s="216"/>
      <x:c r="S12" s="216"/>
      <x:c r="T12" s="216"/>
      <x:c r="U12" s="216"/>
      <x:c r="V12" s="216"/>
      <x:c r="W12" s="204" t="str">
        <x:f>IF(A12="","",IF(O12="No","Not used",IF(O12&lt;&gt;"Yes","Review",IF(COUNTIF(Q12:V12,"No")&gt;0,"Incompatible",IF(COUNTIF(Q12:V12,"Yes")=6,"Compatible","Review")))))</x:f>
      </x:c>
      <x:c r="X12" s="216"/>
      <x:c r="Y12" s="216"/>
      <x:c r="Z12" s="184"/>
      <x:c r="AA12" s="212" t="str">
        <x:f>IF(A12="","",IF(C12="","Decision missing",IF(E12="","Leadership KPI review missing",IF(AND(E12="Yes",H12=""),"Diagnostic missing",IF(J12="","Later-confirmation decision missing",IF(AND(J12="Yes",OR(K12="",L12="",M12="")),"Complete cohort logic",IF(AND(Y12="Keep",N12&lt;&gt;"Pass"),"Cohort/window not cleared",IF(AND(O12="Yes",X12=""),"Benchmark use decision missing",IF(AND(O12="Yes",X12="Target",W12&lt;&gt;"Compatible"),"Benchmark target not cleared",IF(Y12="","Final decision missing",IF(AND(Y12="Keep",E12&lt;&gt;"Yes"),"Review Keep vs leadership role","Ready")))))))))))</x:f>
      </x:c>
      <x:c r="AB12" s="238" t="str">
        <x:f>IF(Y12="Keep",COUNTIF($Y$6:Y12,"Keep"),"")</x:f>
      </x:c>
    </x:row>
    <x:row r="13" ht="42" customHeight="1">
      <x:c r="A13" s="184"/>
      <x:c r="B13" s="184"/>
      <x:c r="C13" s="184"/>
      <x:c r="D13" s="216"/>
      <x:c r="E13" s="216"/>
      <x:c r="F13" s="184"/>
      <x:c r="G13" s="216"/>
      <x:c r="H13" s="184"/>
      <x:c r="I13" s="184"/>
      <x:c r="J13" s="216"/>
      <x:c r="K13" s="184"/>
      <x:c r="L13" s="184"/>
      <x:c r="M13" s="184"/>
      <x:c r="N13" s="216"/>
      <x:c r="O13" s="216"/>
      <x:c r="P13" s="184"/>
      <x:c r="Q13" s="216"/>
      <x:c r="R13" s="216"/>
      <x:c r="S13" s="216"/>
      <x:c r="T13" s="216"/>
      <x:c r="U13" s="216"/>
      <x:c r="V13" s="216"/>
      <x:c r="W13" s="204" t="str">
        <x:f>IF(A13="","",IF(O13="No","Not used",IF(O13&lt;&gt;"Yes","Review",IF(COUNTIF(Q13:V13,"No")&gt;0,"Incompatible",IF(COUNTIF(Q13:V13,"Yes")=6,"Compatible","Review")))))</x:f>
      </x:c>
      <x:c r="X13" s="216"/>
      <x:c r="Y13" s="216"/>
      <x:c r="Z13" s="184"/>
      <x:c r="AA13" s="212" t="str">
        <x:f>IF(A13="","",IF(C13="","Decision missing",IF(E13="","Leadership KPI review missing",IF(AND(E13="Yes",H13=""),"Diagnostic missing",IF(J13="","Later-confirmation decision missing",IF(AND(J13="Yes",OR(K13="",L13="",M13="")),"Complete cohort logic",IF(AND(Y13="Keep",N13&lt;&gt;"Pass"),"Cohort/window not cleared",IF(AND(O13="Yes",X13=""),"Benchmark use decision missing",IF(AND(O13="Yes",X13="Target",W13&lt;&gt;"Compatible"),"Benchmark target not cleared",IF(Y13="","Final decision missing",IF(AND(Y13="Keep",E13&lt;&gt;"Yes"),"Review Keep vs leadership role","Ready")))))))))))</x:f>
      </x:c>
      <x:c r="AB13" s="238" t="str">
        <x:f>IF(Y13="Keep",COUNTIF($Y$6:Y13,"Keep"),"")</x:f>
      </x:c>
    </x:row>
    <x:row r="14" ht="42" customHeight="1">
      <x:c r="A14" s="184"/>
      <x:c r="B14" s="184"/>
      <x:c r="C14" s="184"/>
      <x:c r="D14" s="216"/>
      <x:c r="E14" s="216"/>
      <x:c r="F14" s="184"/>
      <x:c r="G14" s="216"/>
      <x:c r="H14" s="184"/>
      <x:c r="I14" s="184"/>
      <x:c r="J14" s="216"/>
      <x:c r="K14" s="184"/>
      <x:c r="L14" s="184"/>
      <x:c r="M14" s="184"/>
      <x:c r="N14" s="216"/>
      <x:c r="O14" s="216"/>
      <x:c r="P14" s="184"/>
      <x:c r="Q14" s="216"/>
      <x:c r="R14" s="216"/>
      <x:c r="S14" s="216"/>
      <x:c r="T14" s="216"/>
      <x:c r="U14" s="216"/>
      <x:c r="V14" s="216"/>
      <x:c r="W14" s="204" t="str">
        <x:f>IF(A14="","",IF(O14="No","Not used",IF(O14&lt;&gt;"Yes","Review",IF(COUNTIF(Q14:V14,"No")&gt;0,"Incompatible",IF(COUNTIF(Q14:V14,"Yes")=6,"Compatible","Review")))))</x:f>
      </x:c>
      <x:c r="X14" s="216"/>
      <x:c r="Y14" s="216"/>
      <x:c r="Z14" s="184"/>
      <x:c r="AA14" s="212" t="str">
        <x:f>IF(A14="","",IF(C14="","Decision missing",IF(E14="","Leadership KPI review missing",IF(AND(E14="Yes",H14=""),"Diagnostic missing",IF(J14="","Later-confirmation decision missing",IF(AND(J14="Yes",OR(K14="",L14="",M14="")),"Complete cohort logic",IF(AND(Y14="Keep",N14&lt;&gt;"Pass"),"Cohort/window not cleared",IF(AND(O14="Yes",X14=""),"Benchmark use decision missing",IF(AND(O14="Yes",X14="Target",W14&lt;&gt;"Compatible"),"Benchmark target not cleared",IF(Y14="","Final decision missing",IF(AND(Y14="Keep",E14&lt;&gt;"Yes"),"Review Keep vs leadership role","Ready")))))))))))</x:f>
      </x:c>
      <x:c r="AB14" s="238" t="str">
        <x:f>IF(Y14="Keep",COUNTIF($Y$6:Y14,"Keep"),"")</x:f>
      </x:c>
    </x:row>
    <x:row r="15" ht="42" customHeight="1">
      <x:c r="A15" s="184"/>
      <x:c r="B15" s="184"/>
      <x:c r="C15" s="184"/>
      <x:c r="D15" s="216"/>
      <x:c r="E15" s="216"/>
      <x:c r="F15" s="184"/>
      <x:c r="G15" s="216"/>
      <x:c r="H15" s="184"/>
      <x:c r="I15" s="184"/>
      <x:c r="J15" s="216"/>
      <x:c r="K15" s="184"/>
      <x:c r="L15" s="184"/>
      <x:c r="M15" s="184"/>
      <x:c r="N15" s="216"/>
      <x:c r="O15" s="216"/>
      <x:c r="P15" s="184"/>
      <x:c r="Q15" s="216"/>
      <x:c r="R15" s="216"/>
      <x:c r="S15" s="216"/>
      <x:c r="T15" s="216"/>
      <x:c r="U15" s="216"/>
      <x:c r="V15" s="216"/>
      <x:c r="W15" s="204" t="str">
        <x:f>IF(A15="","",IF(O15="No","Not used",IF(O15&lt;&gt;"Yes","Review",IF(COUNTIF(Q15:V15,"No")&gt;0,"Incompatible",IF(COUNTIF(Q15:V15,"Yes")=6,"Compatible","Review")))))</x:f>
      </x:c>
      <x:c r="X15" s="216"/>
      <x:c r="Y15" s="216"/>
      <x:c r="Z15" s="184"/>
      <x:c r="AA15" s="212" t="str">
        <x:f>IF(A15="","",IF(C15="","Decision missing",IF(E15="","Leadership KPI review missing",IF(AND(E15="Yes",H15=""),"Diagnostic missing",IF(J15="","Later-confirmation decision missing",IF(AND(J15="Yes",OR(K15="",L15="",M15="")),"Complete cohort logic",IF(AND(Y15="Keep",N15&lt;&gt;"Pass"),"Cohort/window not cleared",IF(AND(O15="Yes",X15=""),"Benchmark use decision missing",IF(AND(O15="Yes",X15="Target",W15&lt;&gt;"Compatible"),"Benchmark target not cleared",IF(Y15="","Final decision missing",IF(AND(Y15="Keep",E15&lt;&gt;"Yes"),"Review Keep vs leadership role","Ready")))))))))))</x:f>
      </x:c>
      <x:c r="AB15" s="238" t="str">
        <x:f>IF(Y15="Keep",COUNTIF($Y$6:Y15,"Keep"),"")</x:f>
      </x:c>
    </x:row>
    <x:row r="16" ht="42" customHeight="1">
      <x:c r="A16" s="184"/>
      <x:c r="B16" s="184"/>
      <x:c r="C16" s="184"/>
      <x:c r="D16" s="216"/>
      <x:c r="E16" s="216"/>
      <x:c r="F16" s="184"/>
      <x:c r="G16" s="216"/>
      <x:c r="H16" s="184"/>
      <x:c r="I16" s="184"/>
      <x:c r="J16" s="216"/>
      <x:c r="K16" s="184"/>
      <x:c r="L16" s="184"/>
      <x:c r="M16" s="184"/>
      <x:c r="N16" s="216"/>
      <x:c r="O16" s="216"/>
      <x:c r="P16" s="184"/>
      <x:c r="Q16" s="216"/>
      <x:c r="R16" s="216"/>
      <x:c r="S16" s="216"/>
      <x:c r="T16" s="216"/>
      <x:c r="U16" s="216"/>
      <x:c r="V16" s="216"/>
      <x:c r="W16" s="204" t="str">
        <x:f>IF(A16="","",IF(O16="No","Not used",IF(O16&lt;&gt;"Yes","Review",IF(COUNTIF(Q16:V16,"No")&gt;0,"Incompatible",IF(COUNTIF(Q16:V16,"Yes")=6,"Compatible","Review")))))</x:f>
      </x:c>
      <x:c r="X16" s="216"/>
      <x:c r="Y16" s="216"/>
      <x:c r="Z16" s="184"/>
      <x:c r="AA16" s="212" t="str">
        <x:f>IF(A16="","",IF(C16="","Decision missing",IF(E16="","Leadership KPI review missing",IF(AND(E16="Yes",H16=""),"Diagnostic missing",IF(J16="","Later-confirmation decision missing",IF(AND(J16="Yes",OR(K16="",L16="",M16="")),"Complete cohort logic",IF(AND(Y16="Keep",N16&lt;&gt;"Pass"),"Cohort/window not cleared",IF(AND(O16="Yes",X16=""),"Benchmark use decision missing",IF(AND(O16="Yes",X16="Target",W16&lt;&gt;"Compatible"),"Benchmark target not cleared",IF(Y16="","Final decision missing",IF(AND(Y16="Keep",E16&lt;&gt;"Yes"),"Review Keep vs leadership role","Ready")))))))))))</x:f>
      </x:c>
      <x:c r="AB16" s="238" t="str">
        <x:f>IF(Y16="Keep",COUNTIF($Y$6:Y16,"Keep"),"")</x:f>
      </x:c>
    </x:row>
    <x:row r="17" ht="42" customHeight="1">
      <x:c r="A17" s="184"/>
      <x:c r="B17" s="184"/>
      <x:c r="C17" s="184"/>
      <x:c r="D17" s="216"/>
      <x:c r="E17" s="216"/>
      <x:c r="F17" s="184"/>
      <x:c r="G17" s="216"/>
      <x:c r="H17" s="184"/>
      <x:c r="I17" s="184"/>
      <x:c r="J17" s="216"/>
      <x:c r="K17" s="184"/>
      <x:c r="L17" s="184"/>
      <x:c r="M17" s="184"/>
      <x:c r="N17" s="216"/>
      <x:c r="O17" s="216"/>
      <x:c r="P17" s="184"/>
      <x:c r="Q17" s="216"/>
      <x:c r="R17" s="216"/>
      <x:c r="S17" s="216"/>
      <x:c r="T17" s="216"/>
      <x:c r="U17" s="216"/>
      <x:c r="V17" s="216"/>
      <x:c r="W17" s="204" t="str">
        <x:f>IF(A17="","",IF(O17="No","Not used",IF(O17&lt;&gt;"Yes","Review",IF(COUNTIF(Q17:V17,"No")&gt;0,"Incompatible",IF(COUNTIF(Q17:V17,"Yes")=6,"Compatible","Review")))))</x:f>
      </x:c>
      <x:c r="X17" s="216"/>
      <x:c r="Y17" s="216"/>
      <x:c r="Z17" s="184"/>
      <x:c r="AA17" s="212" t="str">
        <x:f>IF(A17="","",IF(C17="","Decision missing",IF(E17="","Leadership KPI review missing",IF(AND(E17="Yes",H17=""),"Diagnostic missing",IF(J17="","Later-confirmation decision missing",IF(AND(J17="Yes",OR(K17="",L17="",M17="")),"Complete cohort logic",IF(AND(Y17="Keep",N17&lt;&gt;"Pass"),"Cohort/window not cleared",IF(AND(O17="Yes",X17=""),"Benchmark use decision missing",IF(AND(O17="Yes",X17="Target",W17&lt;&gt;"Compatible"),"Benchmark target not cleared",IF(Y17="","Final decision missing",IF(AND(Y17="Keep",E17&lt;&gt;"Yes"),"Review Keep vs leadership role","Ready")))))))))))</x:f>
      </x:c>
      <x:c r="AB17" s="238" t="str">
        <x:f>IF(Y17="Keep",COUNTIF($Y$6:Y17,"Keep"),"")</x:f>
      </x:c>
    </x:row>
    <x:row r="18" ht="42" customHeight="1">
      <x:c r="A18" s="184"/>
      <x:c r="B18" s="184"/>
      <x:c r="C18" s="184"/>
      <x:c r="D18" s="216"/>
      <x:c r="E18" s="216"/>
      <x:c r="F18" s="184"/>
      <x:c r="G18" s="216"/>
      <x:c r="H18" s="184"/>
      <x:c r="I18" s="184"/>
      <x:c r="J18" s="216"/>
      <x:c r="K18" s="184"/>
      <x:c r="L18" s="184"/>
      <x:c r="M18" s="184"/>
      <x:c r="N18" s="216"/>
      <x:c r="O18" s="216"/>
      <x:c r="P18" s="184"/>
      <x:c r="Q18" s="216"/>
      <x:c r="R18" s="216"/>
      <x:c r="S18" s="216"/>
      <x:c r="T18" s="216"/>
      <x:c r="U18" s="216"/>
      <x:c r="V18" s="216"/>
      <x:c r="W18" s="204" t="str">
        <x:f>IF(A18="","",IF(O18="No","Not used",IF(O18&lt;&gt;"Yes","Review",IF(COUNTIF(Q18:V18,"No")&gt;0,"Incompatible",IF(COUNTIF(Q18:V18,"Yes")=6,"Compatible","Review")))))</x:f>
      </x:c>
      <x:c r="X18" s="216"/>
      <x:c r="Y18" s="216"/>
      <x:c r="Z18" s="184"/>
      <x:c r="AA18" s="212" t="str">
        <x:f>IF(A18="","",IF(C18="","Decision missing",IF(E18="","Leadership KPI review missing",IF(AND(E18="Yes",H18=""),"Diagnostic missing",IF(J18="","Later-confirmation decision missing",IF(AND(J18="Yes",OR(K18="",L18="",M18="")),"Complete cohort logic",IF(AND(Y18="Keep",N18&lt;&gt;"Pass"),"Cohort/window not cleared",IF(AND(O18="Yes",X18=""),"Benchmark use decision missing",IF(AND(O18="Yes",X18="Target",W18&lt;&gt;"Compatible"),"Benchmark target not cleared",IF(Y18="","Final decision missing",IF(AND(Y18="Keep",E18&lt;&gt;"Yes"),"Review Keep vs leadership role","Ready")))))))))))</x:f>
      </x:c>
      <x:c r="AB18" s="238" t="str">
        <x:f>IF(Y18="Keep",COUNTIF($Y$6:Y18,"Keep"),"")</x:f>
      </x:c>
    </x:row>
    <x:row r="19" ht="42" customHeight="1">
      <x:c r="A19" s="184"/>
      <x:c r="B19" s="184"/>
      <x:c r="C19" s="184"/>
      <x:c r="D19" s="216"/>
      <x:c r="E19" s="216"/>
      <x:c r="F19" s="184"/>
      <x:c r="G19" s="216"/>
      <x:c r="H19" s="184"/>
      <x:c r="I19" s="184"/>
      <x:c r="J19" s="216"/>
      <x:c r="K19" s="184"/>
      <x:c r="L19" s="184"/>
      <x:c r="M19" s="184"/>
      <x:c r="N19" s="216"/>
      <x:c r="O19" s="216"/>
      <x:c r="P19" s="184"/>
      <x:c r="Q19" s="216"/>
      <x:c r="R19" s="216"/>
      <x:c r="S19" s="216"/>
      <x:c r="T19" s="216"/>
      <x:c r="U19" s="216"/>
      <x:c r="V19" s="216"/>
      <x:c r="W19" s="204" t="str">
        <x:f>IF(A19="","",IF(O19="No","Not used",IF(O19&lt;&gt;"Yes","Review",IF(COUNTIF(Q19:V19,"No")&gt;0,"Incompatible",IF(COUNTIF(Q19:V19,"Yes")=6,"Compatible","Review")))))</x:f>
      </x:c>
      <x:c r="X19" s="216"/>
      <x:c r="Y19" s="216"/>
      <x:c r="Z19" s="184"/>
      <x:c r="AA19" s="212" t="str">
        <x:f>IF(A19="","",IF(C19="","Decision missing",IF(E19="","Leadership KPI review missing",IF(AND(E19="Yes",H19=""),"Diagnostic missing",IF(J19="","Later-confirmation decision missing",IF(AND(J19="Yes",OR(K19="",L19="",M19="")),"Complete cohort logic",IF(AND(Y19="Keep",N19&lt;&gt;"Pass"),"Cohort/window not cleared",IF(AND(O19="Yes",X19=""),"Benchmark use decision missing",IF(AND(O19="Yes",X19="Target",W19&lt;&gt;"Compatible"),"Benchmark target not cleared",IF(Y19="","Final decision missing",IF(AND(Y19="Keep",E19&lt;&gt;"Yes"),"Review Keep vs leadership role","Ready")))))))))))</x:f>
      </x:c>
      <x:c r="AB19" s="238" t="str">
        <x:f>IF(Y19="Keep",COUNTIF($Y$6:Y19,"Keep"),"")</x:f>
      </x:c>
    </x:row>
    <x:row r="20" ht="42" customHeight="1">
      <x:c r="A20" s="184"/>
      <x:c r="B20" s="184"/>
      <x:c r="C20" s="184"/>
      <x:c r="D20" s="216"/>
      <x:c r="E20" s="216"/>
      <x:c r="F20" s="184"/>
      <x:c r="G20" s="216"/>
      <x:c r="H20" s="184"/>
      <x:c r="I20" s="184"/>
      <x:c r="J20" s="216"/>
      <x:c r="K20" s="184"/>
      <x:c r="L20" s="184"/>
      <x:c r="M20" s="184"/>
      <x:c r="N20" s="216"/>
      <x:c r="O20" s="216"/>
      <x:c r="P20" s="184"/>
      <x:c r="Q20" s="216"/>
      <x:c r="R20" s="216"/>
      <x:c r="S20" s="216"/>
      <x:c r="T20" s="216"/>
      <x:c r="U20" s="216"/>
      <x:c r="V20" s="216"/>
      <x:c r="W20" s="204" t="str">
        <x:f>IF(A20="","",IF(O20="No","Not used",IF(O20&lt;&gt;"Yes","Review",IF(COUNTIF(Q20:V20,"No")&gt;0,"Incompatible",IF(COUNTIF(Q20:V20,"Yes")=6,"Compatible","Review")))))</x:f>
      </x:c>
      <x:c r="X20" s="216"/>
      <x:c r="Y20" s="216"/>
      <x:c r="Z20" s="184"/>
      <x:c r="AA20" s="212" t="str">
        <x:f>IF(A20="","",IF(C20="","Decision missing",IF(E20="","Leadership KPI review missing",IF(AND(E20="Yes",H20=""),"Diagnostic missing",IF(J20="","Later-confirmation decision missing",IF(AND(J20="Yes",OR(K20="",L20="",M20="")),"Complete cohort logic",IF(AND(Y20="Keep",N20&lt;&gt;"Pass"),"Cohort/window not cleared",IF(AND(O20="Yes",X20=""),"Benchmark use decision missing",IF(AND(O20="Yes",X20="Target",W20&lt;&gt;"Compatible"),"Benchmark target not cleared",IF(Y20="","Final decision missing",IF(AND(Y20="Keep",E20&lt;&gt;"Yes"),"Review Keep vs leadership role","Ready")))))))))))</x:f>
      </x:c>
      <x:c r="AB20" s="238" t="str">
        <x:f>IF(Y20="Keep",COUNTIF($Y$6:Y20,"Keep"),"")</x:f>
      </x:c>
    </x:row>
    <x:row r="21" ht="42" customHeight="1">
      <x:c r="A21" s="184"/>
      <x:c r="B21" s="184"/>
      <x:c r="C21" s="184"/>
      <x:c r="D21" s="216"/>
      <x:c r="E21" s="216"/>
      <x:c r="F21" s="184"/>
      <x:c r="G21" s="216"/>
      <x:c r="H21" s="184"/>
      <x:c r="I21" s="184"/>
      <x:c r="J21" s="216"/>
      <x:c r="K21" s="184"/>
      <x:c r="L21" s="184"/>
      <x:c r="M21" s="184"/>
      <x:c r="N21" s="216"/>
      <x:c r="O21" s="216"/>
      <x:c r="P21" s="184"/>
      <x:c r="Q21" s="216"/>
      <x:c r="R21" s="216"/>
      <x:c r="S21" s="216"/>
      <x:c r="T21" s="216"/>
      <x:c r="U21" s="216"/>
      <x:c r="V21" s="216"/>
      <x:c r="W21" s="204" t="str">
        <x:f>IF(A21="","",IF(O21="No","Not used",IF(O21&lt;&gt;"Yes","Review",IF(COUNTIF(Q21:V21,"No")&gt;0,"Incompatible",IF(COUNTIF(Q21:V21,"Yes")=6,"Compatible","Review")))))</x:f>
      </x:c>
      <x:c r="X21" s="216"/>
      <x:c r="Y21" s="216"/>
      <x:c r="Z21" s="184"/>
      <x:c r="AA21" s="212" t="str">
        <x:f>IF(A21="","",IF(C21="","Decision missing",IF(E21="","Leadership KPI review missing",IF(AND(E21="Yes",H21=""),"Diagnostic missing",IF(J21="","Later-confirmation decision missing",IF(AND(J21="Yes",OR(K21="",L21="",M21="")),"Complete cohort logic",IF(AND(Y21="Keep",N21&lt;&gt;"Pass"),"Cohort/window not cleared",IF(AND(O21="Yes",X21=""),"Benchmark use decision missing",IF(AND(O21="Yes",X21="Target",W21&lt;&gt;"Compatible"),"Benchmark target not cleared",IF(Y21="","Final decision missing",IF(AND(Y21="Keep",E21&lt;&gt;"Yes"),"Review Keep vs leadership role","Ready")))))))))))</x:f>
      </x:c>
      <x:c r="AB21" s="238" t="str">
        <x:f>IF(Y21="Keep",COUNTIF($Y$6:Y21,"Keep"),"")</x:f>
      </x:c>
    </x:row>
    <x:row r="22" ht="42" customHeight="1">
      <x:c r="A22" s="184"/>
      <x:c r="B22" s="184"/>
      <x:c r="C22" s="184"/>
      <x:c r="D22" s="216"/>
      <x:c r="E22" s="216"/>
      <x:c r="F22" s="184"/>
      <x:c r="G22" s="216"/>
      <x:c r="H22" s="184"/>
      <x:c r="I22" s="184"/>
      <x:c r="J22" s="216"/>
      <x:c r="K22" s="184"/>
      <x:c r="L22" s="184"/>
      <x:c r="M22" s="184"/>
      <x:c r="N22" s="216"/>
      <x:c r="O22" s="216"/>
      <x:c r="P22" s="184"/>
      <x:c r="Q22" s="216"/>
      <x:c r="R22" s="216"/>
      <x:c r="S22" s="216"/>
      <x:c r="T22" s="216"/>
      <x:c r="U22" s="216"/>
      <x:c r="V22" s="216"/>
      <x:c r="W22" s="204" t="str">
        <x:f>IF(A22="","",IF(O22="No","Not used",IF(O22&lt;&gt;"Yes","Review",IF(COUNTIF(Q22:V22,"No")&gt;0,"Incompatible",IF(COUNTIF(Q22:V22,"Yes")=6,"Compatible","Review")))))</x:f>
      </x:c>
      <x:c r="X22" s="216"/>
      <x:c r="Y22" s="216"/>
      <x:c r="Z22" s="184"/>
      <x:c r="AA22" s="212" t="str">
        <x:f>IF(A22="","",IF(C22="","Decision missing",IF(E22="","Leadership KPI review missing",IF(AND(E22="Yes",H22=""),"Diagnostic missing",IF(J22="","Later-confirmation decision missing",IF(AND(J22="Yes",OR(K22="",L22="",M22="")),"Complete cohort logic",IF(AND(Y22="Keep",N22&lt;&gt;"Pass"),"Cohort/window not cleared",IF(AND(O22="Yes",X22=""),"Benchmark use decision missing",IF(AND(O22="Yes",X22="Target",W22&lt;&gt;"Compatible"),"Benchmark target not cleared",IF(Y22="","Final decision missing",IF(AND(Y22="Keep",E22&lt;&gt;"Yes"),"Review Keep vs leadership role","Ready")))))))))))</x:f>
      </x:c>
      <x:c r="AB22" s="238" t="str">
        <x:f>IF(Y22="Keep",COUNTIF($Y$6:Y22,"Keep"),"")</x:f>
      </x:c>
    </x:row>
    <x:row r="23" ht="42" customHeight="1">
      <x:c r="A23" s="184"/>
      <x:c r="B23" s="184"/>
      <x:c r="C23" s="184"/>
      <x:c r="D23" s="216"/>
      <x:c r="E23" s="216"/>
      <x:c r="F23" s="184"/>
      <x:c r="G23" s="216"/>
      <x:c r="H23" s="184"/>
      <x:c r="I23" s="184"/>
      <x:c r="J23" s="216"/>
      <x:c r="K23" s="184"/>
      <x:c r="L23" s="184"/>
      <x:c r="M23" s="184"/>
      <x:c r="N23" s="216"/>
      <x:c r="O23" s="216"/>
      <x:c r="P23" s="184"/>
      <x:c r="Q23" s="216"/>
      <x:c r="R23" s="216"/>
      <x:c r="S23" s="216"/>
      <x:c r="T23" s="216"/>
      <x:c r="U23" s="216"/>
      <x:c r="V23" s="216"/>
      <x:c r="W23" s="204" t="str">
        <x:f>IF(A23="","",IF(O23="No","Not used",IF(O23&lt;&gt;"Yes","Review",IF(COUNTIF(Q23:V23,"No")&gt;0,"Incompatible",IF(COUNTIF(Q23:V23,"Yes")=6,"Compatible","Review")))))</x:f>
      </x:c>
      <x:c r="X23" s="216"/>
      <x:c r="Y23" s="216"/>
      <x:c r="Z23" s="184"/>
      <x:c r="AA23" s="212" t="str">
        <x:f>IF(A23="","",IF(C23="","Decision missing",IF(E23="","Leadership KPI review missing",IF(AND(E23="Yes",H23=""),"Diagnostic missing",IF(J23="","Later-confirmation decision missing",IF(AND(J23="Yes",OR(K23="",L23="",M23="")),"Complete cohort logic",IF(AND(Y23="Keep",N23&lt;&gt;"Pass"),"Cohort/window not cleared",IF(AND(O23="Yes",X23=""),"Benchmark use decision missing",IF(AND(O23="Yes",X23="Target",W23&lt;&gt;"Compatible"),"Benchmark target not cleared",IF(Y23="","Final decision missing",IF(AND(Y23="Keep",E23&lt;&gt;"Yes"),"Review Keep vs leadership role","Ready")))))))))))</x:f>
      </x:c>
      <x:c r="AB23" s="238" t="str">
        <x:f>IF(Y23="Keep",COUNTIF($Y$6:Y23,"Keep"),"")</x:f>
      </x:c>
    </x:row>
    <x:row r="24" ht="42" customHeight="1">
      <x:c r="A24" s="184"/>
      <x:c r="B24" s="184"/>
      <x:c r="C24" s="184"/>
      <x:c r="D24" s="216"/>
      <x:c r="E24" s="216"/>
      <x:c r="F24" s="184"/>
      <x:c r="G24" s="216"/>
      <x:c r="H24" s="184"/>
      <x:c r="I24" s="184"/>
      <x:c r="J24" s="216"/>
      <x:c r="K24" s="184"/>
      <x:c r="L24" s="184"/>
      <x:c r="M24" s="184"/>
      <x:c r="N24" s="216"/>
      <x:c r="O24" s="216"/>
      <x:c r="P24" s="184"/>
      <x:c r="Q24" s="216"/>
      <x:c r="R24" s="216"/>
      <x:c r="S24" s="216"/>
      <x:c r="T24" s="216"/>
      <x:c r="U24" s="216"/>
      <x:c r="V24" s="216"/>
      <x:c r="W24" s="204" t="str">
        <x:f>IF(A24="","",IF(O24="No","Not used",IF(O24&lt;&gt;"Yes","Review",IF(COUNTIF(Q24:V24,"No")&gt;0,"Incompatible",IF(COUNTIF(Q24:V24,"Yes")=6,"Compatible","Review")))))</x:f>
      </x:c>
      <x:c r="X24" s="216"/>
      <x:c r="Y24" s="216"/>
      <x:c r="Z24" s="184"/>
      <x:c r="AA24" s="212" t="str">
        <x:f>IF(A24="","",IF(C24="","Decision missing",IF(E24="","Leadership KPI review missing",IF(AND(E24="Yes",H24=""),"Diagnostic missing",IF(J24="","Later-confirmation decision missing",IF(AND(J24="Yes",OR(K24="",L24="",M24="")),"Complete cohort logic",IF(AND(Y24="Keep",N24&lt;&gt;"Pass"),"Cohort/window not cleared",IF(AND(O24="Yes",X24=""),"Benchmark use decision missing",IF(AND(O24="Yes",X24="Target",W24&lt;&gt;"Compatible"),"Benchmark target not cleared",IF(Y24="","Final decision missing",IF(AND(Y24="Keep",E24&lt;&gt;"Yes"),"Review Keep vs leadership role","Ready")))))))))))</x:f>
      </x:c>
      <x:c r="AB24" s="238" t="str">
        <x:f>IF(Y24="Keep",COUNTIF($Y$6:Y24,"Keep"),"")</x:f>
      </x:c>
    </x:row>
    <x:row r="25" ht="42" customHeight="1">
      <x:c r="A25" s="184"/>
      <x:c r="B25" s="184"/>
      <x:c r="C25" s="184"/>
      <x:c r="D25" s="216"/>
      <x:c r="E25" s="216"/>
      <x:c r="F25" s="184"/>
      <x:c r="G25" s="216"/>
      <x:c r="H25" s="184"/>
      <x:c r="I25" s="184"/>
      <x:c r="J25" s="216"/>
      <x:c r="K25" s="184"/>
      <x:c r="L25" s="184"/>
      <x:c r="M25" s="184"/>
      <x:c r="N25" s="216"/>
      <x:c r="O25" s="216"/>
      <x:c r="P25" s="184"/>
      <x:c r="Q25" s="216"/>
      <x:c r="R25" s="216"/>
      <x:c r="S25" s="216"/>
      <x:c r="T25" s="216"/>
      <x:c r="U25" s="216"/>
      <x:c r="V25" s="216"/>
      <x:c r="W25" s="204" t="str">
        <x:f>IF(A25="","",IF(O25="No","Not used",IF(O25&lt;&gt;"Yes","Review",IF(COUNTIF(Q25:V25,"No")&gt;0,"Incompatible",IF(COUNTIF(Q25:V25,"Yes")=6,"Compatible","Review")))))</x:f>
      </x:c>
      <x:c r="X25" s="216"/>
      <x:c r="Y25" s="216"/>
      <x:c r="Z25" s="184"/>
      <x:c r="AA25" s="212" t="str">
        <x:f>IF(A25="","",IF(C25="","Decision missing",IF(E25="","Leadership KPI review missing",IF(AND(E25="Yes",H25=""),"Diagnostic missing",IF(J25="","Later-confirmation decision missing",IF(AND(J25="Yes",OR(K25="",L25="",M25="")),"Complete cohort logic",IF(AND(Y25="Keep",N25&lt;&gt;"Pass"),"Cohort/window not cleared",IF(AND(O25="Yes",X25=""),"Benchmark use decision missing",IF(AND(O25="Yes",X25="Target",W25&lt;&gt;"Compatible"),"Benchmark target not cleared",IF(Y25="","Final decision missing",IF(AND(Y25="Keep",E25&lt;&gt;"Yes"),"Review Keep vs leadership role","Ready")))))))))))</x:f>
      </x:c>
      <x:c r="AB25" s="238" t="str">
        <x:f>IF(Y25="Keep",COUNTIF($Y$6:Y25,"Keep"),"")</x:f>
      </x:c>
    </x:row>
    <x:row r="26" ht="42" customHeight="1">
      <x:c r="A26" s="184"/>
      <x:c r="B26" s="184"/>
      <x:c r="C26" s="184"/>
      <x:c r="D26" s="216"/>
      <x:c r="E26" s="216"/>
      <x:c r="F26" s="184"/>
      <x:c r="G26" s="216"/>
      <x:c r="H26" s="184"/>
      <x:c r="I26" s="184"/>
      <x:c r="J26" s="216"/>
      <x:c r="K26" s="184"/>
      <x:c r="L26" s="184"/>
      <x:c r="M26" s="184"/>
      <x:c r="N26" s="216"/>
      <x:c r="O26" s="216"/>
      <x:c r="P26" s="184"/>
      <x:c r="Q26" s="216"/>
      <x:c r="R26" s="216"/>
      <x:c r="S26" s="216"/>
      <x:c r="T26" s="216"/>
      <x:c r="U26" s="216"/>
      <x:c r="V26" s="216"/>
      <x:c r="W26" s="204" t="str">
        <x:f>IF(A26="","",IF(O26="No","Not used",IF(O26&lt;&gt;"Yes","Review",IF(COUNTIF(Q26:V26,"No")&gt;0,"Incompatible",IF(COUNTIF(Q26:V26,"Yes")=6,"Compatible","Review")))))</x:f>
      </x:c>
      <x:c r="X26" s="216"/>
      <x:c r="Y26" s="216"/>
      <x:c r="Z26" s="184"/>
      <x:c r="AA26" s="212" t="str">
        <x:f>IF(A26="","",IF(C26="","Decision missing",IF(E26="","Leadership KPI review missing",IF(AND(E26="Yes",H26=""),"Diagnostic missing",IF(J26="","Later-confirmation decision missing",IF(AND(J26="Yes",OR(K26="",L26="",M26="")),"Complete cohort logic",IF(AND(Y26="Keep",N26&lt;&gt;"Pass"),"Cohort/window not cleared",IF(AND(O26="Yes",X26=""),"Benchmark use decision missing",IF(AND(O26="Yes",X26="Target",W26&lt;&gt;"Compatible"),"Benchmark target not cleared",IF(Y26="","Final decision missing",IF(AND(Y26="Keep",E26&lt;&gt;"Yes"),"Review Keep vs leadership role","Ready")))))))))))</x:f>
      </x:c>
      <x:c r="AB26" s="238" t="str">
        <x:f>IF(Y26="Keep",COUNTIF($Y$6:Y26,"Keep"),"")</x:f>
      </x:c>
    </x:row>
    <x:row r="27" ht="42" customHeight="1">
      <x:c r="A27" s="184"/>
      <x:c r="B27" s="184"/>
      <x:c r="C27" s="184"/>
      <x:c r="D27" s="216"/>
      <x:c r="E27" s="216"/>
      <x:c r="F27" s="184"/>
      <x:c r="G27" s="216"/>
      <x:c r="H27" s="184"/>
      <x:c r="I27" s="184"/>
      <x:c r="J27" s="216"/>
      <x:c r="K27" s="184"/>
      <x:c r="L27" s="184"/>
      <x:c r="M27" s="184"/>
      <x:c r="N27" s="216"/>
      <x:c r="O27" s="216"/>
      <x:c r="P27" s="184"/>
      <x:c r="Q27" s="216"/>
      <x:c r="R27" s="216"/>
      <x:c r="S27" s="216"/>
      <x:c r="T27" s="216"/>
      <x:c r="U27" s="216"/>
      <x:c r="V27" s="216"/>
      <x:c r="W27" s="204" t="str">
        <x:f>IF(A27="","",IF(O27="No","Not used",IF(O27&lt;&gt;"Yes","Review",IF(COUNTIF(Q27:V27,"No")&gt;0,"Incompatible",IF(COUNTIF(Q27:V27,"Yes")=6,"Compatible","Review")))))</x:f>
      </x:c>
      <x:c r="X27" s="216"/>
      <x:c r="Y27" s="216"/>
      <x:c r="Z27" s="184"/>
      <x:c r="AA27" s="212" t="str">
        <x:f>IF(A27="","",IF(C27="","Decision missing",IF(E27="","Leadership KPI review missing",IF(AND(E27="Yes",H27=""),"Diagnostic missing",IF(J27="","Later-confirmation decision missing",IF(AND(J27="Yes",OR(K27="",L27="",M27="")),"Complete cohort logic",IF(AND(Y27="Keep",N27&lt;&gt;"Pass"),"Cohort/window not cleared",IF(AND(O27="Yes",X27=""),"Benchmark use decision missing",IF(AND(O27="Yes",X27="Target",W27&lt;&gt;"Compatible"),"Benchmark target not cleared",IF(Y27="","Final decision missing",IF(AND(Y27="Keep",E27&lt;&gt;"Yes"),"Review Keep vs leadership role","Ready")))))))))))</x:f>
      </x:c>
      <x:c r="AB27" s="238" t="str">
        <x:f>IF(Y27="Keep",COUNTIF($Y$6:Y27,"Keep"),"")</x:f>
      </x:c>
    </x:row>
    <x:row r="28" ht="42" customHeight="1">
      <x:c r="A28" s="184"/>
      <x:c r="B28" s="184"/>
      <x:c r="C28" s="184"/>
      <x:c r="D28" s="216"/>
      <x:c r="E28" s="216"/>
      <x:c r="F28" s="184"/>
      <x:c r="G28" s="216"/>
      <x:c r="H28" s="184"/>
      <x:c r="I28" s="184"/>
      <x:c r="J28" s="216"/>
      <x:c r="K28" s="184"/>
      <x:c r="L28" s="184"/>
      <x:c r="M28" s="184"/>
      <x:c r="N28" s="216"/>
      <x:c r="O28" s="216"/>
      <x:c r="P28" s="184"/>
      <x:c r="Q28" s="216"/>
      <x:c r="R28" s="216"/>
      <x:c r="S28" s="216"/>
      <x:c r="T28" s="216"/>
      <x:c r="U28" s="216"/>
      <x:c r="V28" s="216"/>
      <x:c r="W28" s="204" t="str">
        <x:f>IF(A28="","",IF(O28="No","Not used",IF(O28&lt;&gt;"Yes","Review",IF(COUNTIF(Q28:V28,"No")&gt;0,"Incompatible",IF(COUNTIF(Q28:V28,"Yes")=6,"Compatible","Review")))))</x:f>
      </x:c>
      <x:c r="X28" s="216"/>
      <x:c r="Y28" s="216"/>
      <x:c r="Z28" s="184"/>
      <x:c r="AA28" s="212" t="str">
        <x:f>IF(A28="","",IF(C28="","Decision missing",IF(E28="","Leadership KPI review missing",IF(AND(E28="Yes",H28=""),"Diagnostic missing",IF(J28="","Later-confirmation decision missing",IF(AND(J28="Yes",OR(K28="",L28="",M28="")),"Complete cohort logic",IF(AND(Y28="Keep",N28&lt;&gt;"Pass"),"Cohort/window not cleared",IF(AND(O28="Yes",X28=""),"Benchmark use decision missing",IF(AND(O28="Yes",X28="Target",W28&lt;&gt;"Compatible"),"Benchmark target not cleared",IF(Y28="","Final decision missing",IF(AND(Y28="Keep",E28&lt;&gt;"Yes"),"Review Keep vs leadership role","Ready")))))))))))</x:f>
      </x:c>
      <x:c r="AB28" s="238" t="str">
        <x:f>IF(Y28="Keep",COUNTIF($Y$6:Y28,"Keep"),"")</x:f>
      </x:c>
    </x:row>
    <x:row r="29" ht="42" customHeight="1">
      <x:c r="A29" s="184"/>
      <x:c r="B29" s="184"/>
      <x:c r="C29" s="184"/>
      <x:c r="D29" s="216"/>
      <x:c r="E29" s="216"/>
      <x:c r="F29" s="184"/>
      <x:c r="G29" s="216"/>
      <x:c r="H29" s="184"/>
      <x:c r="I29" s="184"/>
      <x:c r="J29" s="216"/>
      <x:c r="K29" s="184"/>
      <x:c r="L29" s="184"/>
      <x:c r="M29" s="184"/>
      <x:c r="N29" s="216"/>
      <x:c r="O29" s="216"/>
      <x:c r="P29" s="184"/>
      <x:c r="Q29" s="216"/>
      <x:c r="R29" s="216"/>
      <x:c r="S29" s="216"/>
      <x:c r="T29" s="216"/>
      <x:c r="U29" s="216"/>
      <x:c r="V29" s="216"/>
      <x:c r="W29" s="204" t="str">
        <x:f>IF(A29="","",IF(O29="No","Not used",IF(O29&lt;&gt;"Yes","Review",IF(COUNTIF(Q29:V29,"No")&gt;0,"Incompatible",IF(COUNTIF(Q29:V29,"Yes")=6,"Compatible","Review")))))</x:f>
      </x:c>
      <x:c r="X29" s="216"/>
      <x:c r="Y29" s="216"/>
      <x:c r="Z29" s="184"/>
      <x:c r="AA29" s="212" t="str">
        <x:f>IF(A29="","",IF(C29="","Decision missing",IF(E29="","Leadership KPI review missing",IF(AND(E29="Yes",H29=""),"Diagnostic missing",IF(J29="","Later-confirmation decision missing",IF(AND(J29="Yes",OR(K29="",L29="",M29="")),"Complete cohort logic",IF(AND(Y29="Keep",N29&lt;&gt;"Pass"),"Cohort/window not cleared",IF(AND(O29="Yes",X29=""),"Benchmark use decision missing",IF(AND(O29="Yes",X29="Target",W29&lt;&gt;"Compatible"),"Benchmark target not cleared",IF(Y29="","Final decision missing",IF(AND(Y29="Keep",E29&lt;&gt;"Yes"),"Review Keep vs leadership role","Ready")))))))))))</x:f>
      </x:c>
      <x:c r="AB29" s="238" t="str">
        <x:f>IF(Y29="Keep",COUNTIF($Y$6:Y29,"Keep"),"")</x:f>
      </x:c>
    </x:row>
    <x:row r="30" ht="42" customHeight="1">
      <x:c r="A30" s="184"/>
      <x:c r="B30" s="184"/>
      <x:c r="C30" s="184"/>
      <x:c r="D30" s="216"/>
      <x:c r="E30" s="216"/>
      <x:c r="F30" s="184"/>
      <x:c r="G30" s="216"/>
      <x:c r="H30" s="184"/>
      <x:c r="I30" s="184"/>
      <x:c r="J30" s="216"/>
      <x:c r="K30" s="184"/>
      <x:c r="L30" s="184"/>
      <x:c r="M30" s="184"/>
      <x:c r="N30" s="216"/>
      <x:c r="O30" s="216"/>
      <x:c r="P30" s="184"/>
      <x:c r="Q30" s="216"/>
      <x:c r="R30" s="216"/>
      <x:c r="S30" s="216"/>
      <x:c r="T30" s="216"/>
      <x:c r="U30" s="216"/>
      <x:c r="V30" s="216"/>
      <x:c r="W30" s="204" t="str">
        <x:f>IF(A30="","",IF(O30="No","Not used",IF(O30&lt;&gt;"Yes","Review",IF(COUNTIF(Q30:V30,"No")&gt;0,"Incompatible",IF(COUNTIF(Q30:V30,"Yes")=6,"Compatible","Review")))))</x:f>
      </x:c>
      <x:c r="X30" s="216"/>
      <x:c r="Y30" s="216"/>
      <x:c r="Z30" s="184"/>
      <x:c r="AA30" s="212" t="str">
        <x:f>IF(A30="","",IF(C30="","Decision missing",IF(E30="","Leadership KPI review missing",IF(AND(E30="Yes",H30=""),"Diagnostic missing",IF(J30="","Later-confirmation decision missing",IF(AND(J30="Yes",OR(K30="",L30="",M30="")),"Complete cohort logic",IF(AND(Y30="Keep",N30&lt;&gt;"Pass"),"Cohort/window not cleared",IF(AND(O30="Yes",X30=""),"Benchmark use decision missing",IF(AND(O30="Yes",X30="Target",W30&lt;&gt;"Compatible"),"Benchmark target not cleared",IF(Y30="","Final decision missing",IF(AND(Y30="Keep",E30&lt;&gt;"Yes"),"Review Keep vs leadership role","Ready")))))))))))</x:f>
      </x:c>
      <x:c r="AB30" s="238" t="str">
        <x:f>IF(Y30="Keep",COUNTIF($Y$6:Y30,"Keep"),"")</x:f>
      </x:c>
    </x:row>
    <x:row r="31" ht="42" customHeight="1">
      <x:c r="A31" s="184"/>
      <x:c r="B31" s="184"/>
      <x:c r="C31" s="184"/>
      <x:c r="D31" s="216"/>
      <x:c r="E31" s="216"/>
      <x:c r="F31" s="184"/>
      <x:c r="G31" s="216"/>
      <x:c r="H31" s="184"/>
      <x:c r="I31" s="184"/>
      <x:c r="J31" s="216"/>
      <x:c r="K31" s="184"/>
      <x:c r="L31" s="184"/>
      <x:c r="M31" s="184"/>
      <x:c r="N31" s="216"/>
      <x:c r="O31" s="216"/>
      <x:c r="P31" s="184"/>
      <x:c r="Q31" s="216"/>
      <x:c r="R31" s="216"/>
      <x:c r="S31" s="216"/>
      <x:c r="T31" s="216"/>
      <x:c r="U31" s="216"/>
      <x:c r="V31" s="216"/>
      <x:c r="W31" s="204" t="str">
        <x:f>IF(A31="","",IF(O31="No","Not used",IF(O31&lt;&gt;"Yes","Review",IF(COUNTIF(Q31:V31,"No")&gt;0,"Incompatible",IF(COUNTIF(Q31:V31,"Yes")=6,"Compatible","Review")))))</x:f>
      </x:c>
      <x:c r="X31" s="216"/>
      <x:c r="Y31" s="216"/>
      <x:c r="Z31" s="184"/>
      <x:c r="AA31" s="212" t="str">
        <x:f>IF(A31="","",IF(C31="","Decision missing",IF(E31="","Leadership KPI review missing",IF(AND(E31="Yes",H31=""),"Diagnostic missing",IF(J31="","Later-confirmation decision missing",IF(AND(J31="Yes",OR(K31="",L31="",M31="")),"Complete cohort logic",IF(AND(Y31="Keep",N31&lt;&gt;"Pass"),"Cohort/window not cleared",IF(AND(O31="Yes",X31=""),"Benchmark use decision missing",IF(AND(O31="Yes",X31="Target",W31&lt;&gt;"Compatible"),"Benchmark target not cleared",IF(Y31="","Final decision missing",IF(AND(Y31="Keep",E31&lt;&gt;"Yes"),"Review Keep vs leadership role","Ready")))))))))))</x:f>
      </x:c>
      <x:c r="AB31" s="238" t="str">
        <x:f>IF(Y31="Keep",COUNTIF($Y$6:Y31,"Keep"),"")</x:f>
      </x:c>
    </x:row>
    <x:row r="32" ht="42" customHeight="1">
      <x:c r="A32" s="184"/>
      <x:c r="B32" s="184"/>
      <x:c r="C32" s="184"/>
      <x:c r="D32" s="216"/>
      <x:c r="E32" s="216"/>
      <x:c r="F32" s="184"/>
      <x:c r="G32" s="216"/>
      <x:c r="H32" s="184"/>
      <x:c r="I32" s="184"/>
      <x:c r="J32" s="216"/>
      <x:c r="K32" s="184"/>
      <x:c r="L32" s="184"/>
      <x:c r="M32" s="184"/>
      <x:c r="N32" s="216"/>
      <x:c r="O32" s="216"/>
      <x:c r="P32" s="184"/>
      <x:c r="Q32" s="216"/>
      <x:c r="R32" s="216"/>
      <x:c r="S32" s="216"/>
      <x:c r="T32" s="216"/>
      <x:c r="U32" s="216"/>
      <x:c r="V32" s="216"/>
      <x:c r="W32" s="204" t="str">
        <x:f>IF(A32="","",IF(O32="No","Not used",IF(O32&lt;&gt;"Yes","Review",IF(COUNTIF(Q32:V32,"No")&gt;0,"Incompatible",IF(COUNTIF(Q32:V32,"Yes")=6,"Compatible","Review")))))</x:f>
      </x:c>
      <x:c r="X32" s="216"/>
      <x:c r="Y32" s="216"/>
      <x:c r="Z32" s="184"/>
      <x:c r="AA32" s="212" t="str">
        <x:f>IF(A32="","",IF(C32="","Decision missing",IF(E32="","Leadership KPI review missing",IF(AND(E32="Yes",H32=""),"Diagnostic missing",IF(J32="","Later-confirmation decision missing",IF(AND(J32="Yes",OR(K32="",L32="",M32="")),"Complete cohort logic",IF(AND(Y32="Keep",N32&lt;&gt;"Pass"),"Cohort/window not cleared",IF(AND(O32="Yes",X32=""),"Benchmark use decision missing",IF(AND(O32="Yes",X32="Target",W32&lt;&gt;"Compatible"),"Benchmark target not cleared",IF(Y32="","Final decision missing",IF(AND(Y32="Keep",E32&lt;&gt;"Yes"),"Review Keep vs leadership role","Ready")))))))))))</x:f>
      </x:c>
      <x:c r="AB32" s="238" t="str">
        <x:f>IF(Y32="Keep",COUNTIF($Y$6:Y32,"Keep"),"")</x:f>
      </x:c>
    </x:row>
    <x:row r="33" ht="42" customHeight="1">
      <x:c r="A33" s="184"/>
      <x:c r="B33" s="184"/>
      <x:c r="C33" s="184"/>
      <x:c r="D33" s="216"/>
      <x:c r="E33" s="216"/>
      <x:c r="F33" s="184"/>
      <x:c r="G33" s="216"/>
      <x:c r="H33" s="184"/>
      <x:c r="I33" s="184"/>
      <x:c r="J33" s="216"/>
      <x:c r="K33" s="184"/>
      <x:c r="L33" s="184"/>
      <x:c r="M33" s="184"/>
      <x:c r="N33" s="216"/>
      <x:c r="O33" s="216"/>
      <x:c r="P33" s="184"/>
      <x:c r="Q33" s="216"/>
      <x:c r="R33" s="216"/>
      <x:c r="S33" s="216"/>
      <x:c r="T33" s="216"/>
      <x:c r="U33" s="216"/>
      <x:c r="V33" s="216"/>
      <x:c r="W33" s="204" t="str">
        <x:f>IF(A33="","",IF(O33="No","Not used",IF(O33&lt;&gt;"Yes","Review",IF(COUNTIF(Q33:V33,"No")&gt;0,"Incompatible",IF(COUNTIF(Q33:V33,"Yes")=6,"Compatible","Review")))))</x:f>
      </x:c>
      <x:c r="X33" s="216"/>
      <x:c r="Y33" s="216"/>
      <x:c r="Z33" s="184"/>
      <x:c r="AA33" s="212" t="str">
        <x:f>IF(A33="","",IF(C33="","Decision missing",IF(E33="","Leadership KPI review missing",IF(AND(E33="Yes",H33=""),"Diagnostic missing",IF(J33="","Later-confirmation decision missing",IF(AND(J33="Yes",OR(K33="",L33="",M33="")),"Complete cohort logic",IF(AND(Y33="Keep",N33&lt;&gt;"Pass"),"Cohort/window not cleared",IF(AND(O33="Yes",X33=""),"Benchmark use decision missing",IF(AND(O33="Yes",X33="Target",W33&lt;&gt;"Compatible"),"Benchmark target not cleared",IF(Y33="","Final decision missing",IF(AND(Y33="Keep",E33&lt;&gt;"Yes"),"Review Keep vs leadership role","Ready")))))))))))</x:f>
      </x:c>
      <x:c r="AB33" s="238" t="str">
        <x:f>IF(Y33="Keep",COUNTIF($Y$6:Y33,"Keep"),"")</x:f>
      </x:c>
    </x:row>
    <x:row r="34" ht="42" customHeight="1">
      <x:c r="A34" s="184"/>
      <x:c r="B34" s="184"/>
      <x:c r="C34" s="184"/>
      <x:c r="D34" s="216"/>
      <x:c r="E34" s="216"/>
      <x:c r="F34" s="184"/>
      <x:c r="G34" s="216"/>
      <x:c r="H34" s="184"/>
      <x:c r="I34" s="184"/>
      <x:c r="J34" s="216"/>
      <x:c r="K34" s="184"/>
      <x:c r="L34" s="184"/>
      <x:c r="M34" s="184"/>
      <x:c r="N34" s="216"/>
      <x:c r="O34" s="216"/>
      <x:c r="P34" s="184"/>
      <x:c r="Q34" s="216"/>
      <x:c r="R34" s="216"/>
      <x:c r="S34" s="216"/>
      <x:c r="T34" s="216"/>
      <x:c r="U34" s="216"/>
      <x:c r="V34" s="216"/>
      <x:c r="W34" s="204" t="str">
        <x:f>IF(A34="","",IF(O34="No","Not used",IF(O34&lt;&gt;"Yes","Review",IF(COUNTIF(Q34:V34,"No")&gt;0,"Incompatible",IF(COUNTIF(Q34:V34,"Yes")=6,"Compatible","Review")))))</x:f>
      </x:c>
      <x:c r="X34" s="216"/>
      <x:c r="Y34" s="216"/>
      <x:c r="Z34" s="184"/>
      <x:c r="AA34" s="212" t="str">
        <x:f>IF(A34="","",IF(C34="","Decision missing",IF(E34="","Leadership KPI review missing",IF(AND(E34="Yes",H34=""),"Diagnostic missing",IF(J34="","Later-confirmation decision missing",IF(AND(J34="Yes",OR(K34="",L34="",M34="")),"Complete cohort logic",IF(AND(Y34="Keep",N34&lt;&gt;"Pass"),"Cohort/window not cleared",IF(AND(O34="Yes",X34=""),"Benchmark use decision missing",IF(AND(O34="Yes",X34="Target",W34&lt;&gt;"Compatible"),"Benchmark target not cleared",IF(Y34="","Final decision missing",IF(AND(Y34="Keep",E34&lt;&gt;"Yes"),"Review Keep vs leadership role","Ready")))))))))))</x:f>
      </x:c>
      <x:c r="AB34" s="238" t="str">
        <x:f>IF(Y34="Keep",COUNTIF($Y$6:Y34,"Keep"),"")</x:f>
      </x:c>
    </x:row>
    <x:row r="35" ht="42" customHeight="1">
      <x:c r="A35" s="184"/>
      <x:c r="B35" s="184"/>
      <x:c r="C35" s="184"/>
      <x:c r="D35" s="216"/>
      <x:c r="E35" s="216"/>
      <x:c r="F35" s="184"/>
      <x:c r="G35" s="216"/>
      <x:c r="H35" s="184"/>
      <x:c r="I35" s="184"/>
      <x:c r="J35" s="216"/>
      <x:c r="K35" s="184"/>
      <x:c r="L35" s="184"/>
      <x:c r="M35" s="184"/>
      <x:c r="N35" s="216"/>
      <x:c r="O35" s="216"/>
      <x:c r="P35" s="184"/>
      <x:c r="Q35" s="216"/>
      <x:c r="R35" s="216"/>
      <x:c r="S35" s="216"/>
      <x:c r="T35" s="216"/>
      <x:c r="U35" s="216"/>
      <x:c r="V35" s="216"/>
      <x:c r="W35" s="204" t="str">
        <x:f>IF(A35="","",IF(O35="No","Not used",IF(O35&lt;&gt;"Yes","Review",IF(COUNTIF(Q35:V35,"No")&gt;0,"Incompatible",IF(COUNTIF(Q35:V35,"Yes")=6,"Compatible","Review")))))</x:f>
      </x:c>
      <x:c r="X35" s="216"/>
      <x:c r="Y35" s="216"/>
      <x:c r="Z35" s="184"/>
      <x:c r="AA35" s="212" t="str">
        <x:f>IF(A35="","",IF(C35="","Decision missing",IF(E35="","Leadership KPI review missing",IF(AND(E35="Yes",H35=""),"Diagnostic missing",IF(J35="","Later-confirmation decision missing",IF(AND(J35="Yes",OR(K35="",L35="",M35="")),"Complete cohort logic",IF(AND(Y35="Keep",N35&lt;&gt;"Pass"),"Cohort/window not cleared",IF(AND(O35="Yes",X35=""),"Benchmark use decision missing",IF(AND(O35="Yes",X35="Target",W35&lt;&gt;"Compatible"),"Benchmark target not cleared",IF(Y35="","Final decision missing",IF(AND(Y35="Keep",E35&lt;&gt;"Yes"),"Review Keep vs leadership role","Ready")))))))))))</x:f>
      </x:c>
      <x:c r="AB35" s="238" t="str">
        <x:f>IF(Y35="Keep",COUNTIF($Y$6:Y35,"Keep"),"")</x:f>
      </x:c>
    </x:row>
    <x:row r="36" ht="42" customHeight="1">
      <x:c r="A36" s="184"/>
      <x:c r="B36" s="184"/>
      <x:c r="C36" s="184"/>
      <x:c r="D36" s="216"/>
      <x:c r="E36" s="216"/>
      <x:c r="F36" s="184"/>
      <x:c r="G36" s="216"/>
      <x:c r="H36" s="184"/>
      <x:c r="I36" s="184"/>
      <x:c r="J36" s="216"/>
      <x:c r="K36" s="184"/>
      <x:c r="L36" s="184"/>
      <x:c r="M36" s="184"/>
      <x:c r="N36" s="216"/>
      <x:c r="O36" s="216"/>
      <x:c r="P36" s="184"/>
      <x:c r="Q36" s="216"/>
      <x:c r="R36" s="216"/>
      <x:c r="S36" s="216"/>
      <x:c r="T36" s="216"/>
      <x:c r="U36" s="216"/>
      <x:c r="V36" s="216"/>
      <x:c r="W36" s="204" t="str">
        <x:f>IF(A36="","",IF(O36="No","Not used",IF(O36&lt;&gt;"Yes","Review",IF(COUNTIF(Q36:V36,"No")&gt;0,"Incompatible",IF(COUNTIF(Q36:V36,"Yes")=6,"Compatible","Review")))))</x:f>
      </x:c>
      <x:c r="X36" s="216"/>
      <x:c r="Y36" s="216"/>
      <x:c r="Z36" s="184"/>
      <x:c r="AA36" s="212" t="str">
        <x:f>IF(A36="","",IF(C36="","Decision missing",IF(E36="","Leadership KPI review missing",IF(AND(E36="Yes",H36=""),"Diagnostic missing",IF(J36="","Later-confirmation decision missing",IF(AND(J36="Yes",OR(K36="",L36="",M36="")),"Complete cohort logic",IF(AND(Y36="Keep",N36&lt;&gt;"Pass"),"Cohort/window not cleared",IF(AND(O36="Yes",X36=""),"Benchmark use decision missing",IF(AND(O36="Yes",X36="Target",W36&lt;&gt;"Compatible"),"Benchmark target not cleared",IF(Y36="","Final decision missing",IF(AND(Y36="Keep",E36&lt;&gt;"Yes"),"Review Keep vs leadership role","Ready")))))))))))</x:f>
      </x:c>
      <x:c r="AB36" s="238" t="str">
        <x:f>IF(Y36="Keep",COUNTIF($Y$6:Y36,"Keep"),"")</x:f>
      </x:c>
    </x:row>
    <x:row r="37" ht="42" customHeight="1">
      <x:c r="A37" s="184"/>
      <x:c r="B37" s="184"/>
      <x:c r="C37" s="184"/>
      <x:c r="D37" s="216"/>
      <x:c r="E37" s="216"/>
      <x:c r="F37" s="184"/>
      <x:c r="G37" s="216"/>
      <x:c r="H37" s="184"/>
      <x:c r="I37" s="184"/>
      <x:c r="J37" s="216"/>
      <x:c r="K37" s="184"/>
      <x:c r="L37" s="184"/>
      <x:c r="M37" s="184"/>
      <x:c r="N37" s="216"/>
      <x:c r="O37" s="216"/>
      <x:c r="P37" s="184"/>
      <x:c r="Q37" s="216"/>
      <x:c r="R37" s="216"/>
      <x:c r="S37" s="216"/>
      <x:c r="T37" s="216"/>
      <x:c r="U37" s="216"/>
      <x:c r="V37" s="216"/>
      <x:c r="W37" s="204" t="str">
        <x:f>IF(A37="","",IF(O37="No","Not used",IF(O37&lt;&gt;"Yes","Review",IF(COUNTIF(Q37:V37,"No")&gt;0,"Incompatible",IF(COUNTIF(Q37:V37,"Yes")=6,"Compatible","Review")))))</x:f>
      </x:c>
      <x:c r="X37" s="216"/>
      <x:c r="Y37" s="216"/>
      <x:c r="Z37" s="184"/>
      <x:c r="AA37" s="212" t="str">
        <x:f>IF(A37="","",IF(C37="","Decision missing",IF(E37="","Leadership KPI review missing",IF(AND(E37="Yes",H37=""),"Diagnostic missing",IF(J37="","Later-confirmation decision missing",IF(AND(J37="Yes",OR(K37="",L37="",M37="")),"Complete cohort logic",IF(AND(Y37="Keep",N37&lt;&gt;"Pass"),"Cohort/window not cleared",IF(AND(O37="Yes",X37=""),"Benchmark use decision missing",IF(AND(O37="Yes",X37="Target",W37&lt;&gt;"Compatible"),"Benchmark target not cleared",IF(Y37="","Final decision missing",IF(AND(Y37="Keep",E37&lt;&gt;"Yes"),"Review Keep vs leadership role","Ready")))))))))))</x:f>
      </x:c>
      <x:c r="AB37" s="238" t="str">
        <x:f>IF(Y37="Keep",COUNTIF($Y$6:Y37,"Keep"),"")</x:f>
      </x:c>
    </x:row>
    <x:row r="38" ht="42" customHeight="1">
      <x:c r="A38" s="184"/>
      <x:c r="B38" s="184"/>
      <x:c r="C38" s="184"/>
      <x:c r="D38" s="216"/>
      <x:c r="E38" s="216"/>
      <x:c r="F38" s="184"/>
      <x:c r="G38" s="216"/>
      <x:c r="H38" s="184"/>
      <x:c r="I38" s="184"/>
      <x:c r="J38" s="216"/>
      <x:c r="K38" s="184"/>
      <x:c r="L38" s="184"/>
      <x:c r="M38" s="184"/>
      <x:c r="N38" s="216"/>
      <x:c r="O38" s="216"/>
      <x:c r="P38" s="184"/>
      <x:c r="Q38" s="216"/>
      <x:c r="R38" s="216"/>
      <x:c r="S38" s="216"/>
      <x:c r="T38" s="216"/>
      <x:c r="U38" s="216"/>
      <x:c r="V38" s="216"/>
      <x:c r="W38" s="204" t="str">
        <x:f>IF(A38="","",IF(O38="No","Not used",IF(O38&lt;&gt;"Yes","Review",IF(COUNTIF(Q38:V38,"No")&gt;0,"Incompatible",IF(COUNTIF(Q38:V38,"Yes")=6,"Compatible","Review")))))</x:f>
      </x:c>
      <x:c r="X38" s="216"/>
      <x:c r="Y38" s="216"/>
      <x:c r="Z38" s="184"/>
      <x:c r="AA38" s="212" t="str">
        <x:f>IF(A38="","",IF(C38="","Decision missing",IF(E38="","Leadership KPI review missing",IF(AND(E38="Yes",H38=""),"Diagnostic missing",IF(J38="","Later-confirmation decision missing",IF(AND(J38="Yes",OR(K38="",L38="",M38="")),"Complete cohort logic",IF(AND(Y38="Keep",N38&lt;&gt;"Pass"),"Cohort/window not cleared",IF(AND(O38="Yes",X38=""),"Benchmark use decision missing",IF(AND(O38="Yes",X38="Target",W38&lt;&gt;"Compatible"),"Benchmark target not cleared",IF(Y38="","Final decision missing",IF(AND(Y38="Keep",E38&lt;&gt;"Yes"),"Review Keep vs leadership role","Ready")))))))))))</x:f>
      </x:c>
      <x:c r="AB38" s="238" t="str">
        <x:f>IF(Y38="Keep",COUNTIF($Y$6:Y38,"Keep"),"")</x:f>
      </x:c>
    </x:row>
    <x:row r="39" ht="42" customHeight="1">
      <x:c r="A39" s="184"/>
      <x:c r="B39" s="184"/>
      <x:c r="C39" s="184"/>
      <x:c r="D39" s="216"/>
      <x:c r="E39" s="216"/>
      <x:c r="F39" s="184"/>
      <x:c r="G39" s="216"/>
      <x:c r="H39" s="184"/>
      <x:c r="I39" s="184"/>
      <x:c r="J39" s="216"/>
      <x:c r="K39" s="184"/>
      <x:c r="L39" s="184"/>
      <x:c r="M39" s="184"/>
      <x:c r="N39" s="216"/>
      <x:c r="O39" s="216"/>
      <x:c r="P39" s="184"/>
      <x:c r="Q39" s="216"/>
      <x:c r="R39" s="216"/>
      <x:c r="S39" s="216"/>
      <x:c r="T39" s="216"/>
      <x:c r="U39" s="216"/>
      <x:c r="V39" s="216"/>
      <x:c r="W39" s="204" t="str">
        <x:f>IF(A39="","",IF(O39="No","Not used",IF(O39&lt;&gt;"Yes","Review",IF(COUNTIF(Q39:V39,"No")&gt;0,"Incompatible",IF(COUNTIF(Q39:V39,"Yes")=6,"Compatible","Review")))))</x:f>
      </x:c>
      <x:c r="X39" s="216"/>
      <x:c r="Y39" s="216"/>
      <x:c r="Z39" s="184"/>
      <x:c r="AA39" s="212" t="str">
        <x:f>IF(A39="","",IF(C39="","Decision missing",IF(E39="","Leadership KPI review missing",IF(AND(E39="Yes",H39=""),"Diagnostic missing",IF(J39="","Later-confirmation decision missing",IF(AND(J39="Yes",OR(K39="",L39="",M39="")),"Complete cohort logic",IF(AND(Y39="Keep",N39&lt;&gt;"Pass"),"Cohort/window not cleared",IF(AND(O39="Yes",X39=""),"Benchmark use decision missing",IF(AND(O39="Yes",X39="Target",W39&lt;&gt;"Compatible"),"Benchmark target not cleared",IF(Y39="","Final decision missing",IF(AND(Y39="Keep",E39&lt;&gt;"Yes"),"Review Keep vs leadership role","Ready")))))))))))</x:f>
      </x:c>
      <x:c r="AB39" s="238" t="str">
        <x:f>IF(Y39="Keep",COUNTIF($Y$6:Y39,"Keep"),"")</x:f>
      </x:c>
    </x:row>
    <x:row r="40" ht="42" customHeight="1">
      <x:c r="A40" s="184"/>
      <x:c r="B40" s="184"/>
      <x:c r="C40" s="184"/>
      <x:c r="D40" s="216"/>
      <x:c r="E40" s="216"/>
      <x:c r="F40" s="184"/>
      <x:c r="G40" s="216"/>
      <x:c r="H40" s="184"/>
      <x:c r="I40" s="184"/>
      <x:c r="J40" s="216"/>
      <x:c r="K40" s="184"/>
      <x:c r="L40" s="184"/>
      <x:c r="M40" s="184"/>
      <x:c r="N40" s="216"/>
      <x:c r="O40" s="216"/>
      <x:c r="P40" s="184"/>
      <x:c r="Q40" s="216"/>
      <x:c r="R40" s="216"/>
      <x:c r="S40" s="216"/>
      <x:c r="T40" s="216"/>
      <x:c r="U40" s="216"/>
      <x:c r="V40" s="216"/>
      <x:c r="W40" s="204" t="str">
        <x:f>IF(A40="","",IF(O40="No","Not used",IF(O40&lt;&gt;"Yes","Review",IF(COUNTIF(Q40:V40,"No")&gt;0,"Incompatible",IF(COUNTIF(Q40:V40,"Yes")=6,"Compatible","Review")))))</x:f>
      </x:c>
      <x:c r="X40" s="216"/>
      <x:c r="Y40" s="216"/>
      <x:c r="Z40" s="184"/>
      <x:c r="AA40" s="212" t="str">
        <x:f>IF(A40="","",IF(C40="","Decision missing",IF(E40="","Leadership KPI review missing",IF(AND(E40="Yes",H40=""),"Diagnostic missing",IF(J40="","Later-confirmation decision missing",IF(AND(J40="Yes",OR(K40="",L40="",M40="")),"Complete cohort logic",IF(AND(Y40="Keep",N40&lt;&gt;"Pass"),"Cohort/window not cleared",IF(AND(O40="Yes",X40=""),"Benchmark use decision missing",IF(AND(O40="Yes",X40="Target",W40&lt;&gt;"Compatible"),"Benchmark target not cleared",IF(Y40="","Final decision missing",IF(AND(Y40="Keep",E40&lt;&gt;"Yes"),"Review Keep vs leadership role","Ready")))))))))))</x:f>
      </x:c>
      <x:c r="AB40" s="238" t="str">
        <x:f>IF(Y40="Keep",COUNTIF($Y$6:Y40,"Keep"),"")</x:f>
      </x:c>
    </x:row>
    <x:row r="41" ht="42" customHeight="1">
      <x:c r="A41" s="184"/>
      <x:c r="B41" s="184"/>
      <x:c r="C41" s="184"/>
      <x:c r="D41" s="216"/>
      <x:c r="E41" s="216"/>
      <x:c r="F41" s="184"/>
      <x:c r="G41" s="216"/>
      <x:c r="H41" s="184"/>
      <x:c r="I41" s="184"/>
      <x:c r="J41" s="216"/>
      <x:c r="K41" s="184"/>
      <x:c r="L41" s="184"/>
      <x:c r="M41" s="184"/>
      <x:c r="N41" s="216"/>
      <x:c r="O41" s="216"/>
      <x:c r="P41" s="184"/>
      <x:c r="Q41" s="216"/>
      <x:c r="R41" s="216"/>
      <x:c r="S41" s="216"/>
      <x:c r="T41" s="216"/>
      <x:c r="U41" s="216"/>
      <x:c r="V41" s="216"/>
      <x:c r="W41" s="204" t="str">
        <x:f>IF(A41="","",IF(O41="No","Not used",IF(O41&lt;&gt;"Yes","Review",IF(COUNTIF(Q41:V41,"No")&gt;0,"Incompatible",IF(COUNTIF(Q41:V41,"Yes")=6,"Compatible","Review")))))</x:f>
      </x:c>
      <x:c r="X41" s="216"/>
      <x:c r="Y41" s="216"/>
      <x:c r="Z41" s="184"/>
      <x:c r="AA41" s="212" t="str">
        <x:f>IF(A41="","",IF(C41="","Decision missing",IF(E41="","Leadership KPI review missing",IF(AND(E41="Yes",H41=""),"Diagnostic missing",IF(J41="","Later-confirmation decision missing",IF(AND(J41="Yes",OR(K41="",L41="",M41="")),"Complete cohort logic",IF(AND(Y41="Keep",N41&lt;&gt;"Pass"),"Cohort/window not cleared",IF(AND(O41="Yes",X41=""),"Benchmark use decision missing",IF(AND(O41="Yes",X41="Target",W41&lt;&gt;"Compatible"),"Benchmark target not cleared",IF(Y41="","Final decision missing",IF(AND(Y41="Keep",E41&lt;&gt;"Yes"),"Review Keep vs leadership role","Ready")))))))))))</x:f>
      </x:c>
      <x:c r="AB41" s="238" t="str">
        <x:f>IF(Y41="Keep",COUNTIF($Y$6:Y41,"Keep"),"")</x:f>
      </x:c>
    </x:row>
    <x:row r="42" ht="42" customHeight="1">
      <x:c r="A42" s="184"/>
      <x:c r="B42" s="184"/>
      <x:c r="C42" s="184"/>
      <x:c r="D42" s="216"/>
      <x:c r="E42" s="216"/>
      <x:c r="F42" s="184"/>
      <x:c r="G42" s="216"/>
      <x:c r="H42" s="184"/>
      <x:c r="I42" s="184"/>
      <x:c r="J42" s="216"/>
      <x:c r="K42" s="184"/>
      <x:c r="L42" s="184"/>
      <x:c r="M42" s="184"/>
      <x:c r="N42" s="216"/>
      <x:c r="O42" s="216"/>
      <x:c r="P42" s="184"/>
      <x:c r="Q42" s="216"/>
      <x:c r="R42" s="216"/>
      <x:c r="S42" s="216"/>
      <x:c r="T42" s="216"/>
      <x:c r="U42" s="216"/>
      <x:c r="V42" s="216"/>
      <x:c r="W42" s="204" t="str">
        <x:f>IF(A42="","",IF(O42="No","Not used",IF(O42&lt;&gt;"Yes","Review",IF(COUNTIF(Q42:V42,"No")&gt;0,"Incompatible",IF(COUNTIF(Q42:V42,"Yes")=6,"Compatible","Review")))))</x:f>
      </x:c>
      <x:c r="X42" s="216"/>
      <x:c r="Y42" s="216"/>
      <x:c r="Z42" s="184"/>
      <x:c r="AA42" s="212" t="str">
        <x:f>IF(A42="","",IF(C42="","Decision missing",IF(E42="","Leadership KPI review missing",IF(AND(E42="Yes",H42=""),"Diagnostic missing",IF(J42="","Later-confirmation decision missing",IF(AND(J42="Yes",OR(K42="",L42="",M42="")),"Complete cohort logic",IF(AND(Y42="Keep",N42&lt;&gt;"Pass"),"Cohort/window not cleared",IF(AND(O42="Yes",X42=""),"Benchmark use decision missing",IF(AND(O42="Yes",X42="Target",W42&lt;&gt;"Compatible"),"Benchmark target not cleared",IF(Y42="","Final decision missing",IF(AND(Y42="Keep",E42&lt;&gt;"Yes"),"Review Keep vs leadership role","Ready")))))))))))</x:f>
      </x:c>
      <x:c r="AB42" s="238" t="str">
        <x:f>IF(Y42="Keep",COUNTIF($Y$6:Y42,"Keep"),"")</x:f>
      </x:c>
    </x:row>
    <x:row r="43" ht="42" customHeight="1">
      <x:c r="A43" s="184"/>
      <x:c r="B43" s="184"/>
      <x:c r="C43" s="184"/>
      <x:c r="D43" s="216"/>
      <x:c r="E43" s="216"/>
      <x:c r="F43" s="184"/>
      <x:c r="G43" s="216"/>
      <x:c r="H43" s="184"/>
      <x:c r="I43" s="184"/>
      <x:c r="J43" s="216"/>
      <x:c r="K43" s="184"/>
      <x:c r="L43" s="184"/>
      <x:c r="M43" s="184"/>
      <x:c r="N43" s="216"/>
      <x:c r="O43" s="216"/>
      <x:c r="P43" s="184"/>
      <x:c r="Q43" s="216"/>
      <x:c r="R43" s="216"/>
      <x:c r="S43" s="216"/>
      <x:c r="T43" s="216"/>
      <x:c r="U43" s="216"/>
      <x:c r="V43" s="216"/>
      <x:c r="W43" s="204" t="str">
        <x:f>IF(A43="","",IF(O43="No","Not used",IF(O43&lt;&gt;"Yes","Review",IF(COUNTIF(Q43:V43,"No")&gt;0,"Incompatible",IF(COUNTIF(Q43:V43,"Yes")=6,"Compatible","Review")))))</x:f>
      </x:c>
      <x:c r="X43" s="216"/>
      <x:c r="Y43" s="216"/>
      <x:c r="Z43" s="184"/>
      <x:c r="AA43" s="212" t="str">
        <x:f>IF(A43="","",IF(C43="","Decision missing",IF(E43="","Leadership KPI review missing",IF(AND(E43="Yes",H43=""),"Diagnostic missing",IF(J43="","Later-confirmation decision missing",IF(AND(J43="Yes",OR(K43="",L43="",M43="")),"Complete cohort logic",IF(AND(Y43="Keep",N43&lt;&gt;"Pass"),"Cohort/window not cleared",IF(AND(O43="Yes",X43=""),"Benchmark use decision missing",IF(AND(O43="Yes",X43="Target",W43&lt;&gt;"Compatible"),"Benchmark target not cleared",IF(Y43="","Final decision missing",IF(AND(Y43="Keep",E43&lt;&gt;"Yes"),"Review Keep vs leadership role","Ready")))))))))))</x:f>
      </x:c>
      <x:c r="AB43" s="238" t="str">
        <x:f>IF(Y43="Keep",COUNTIF($Y$6:Y43,"Keep"),"")</x:f>
      </x:c>
    </x:row>
    <x:row r="44" ht="42" customHeight="1">
      <x:c r="A44" s="184"/>
      <x:c r="B44" s="184"/>
      <x:c r="C44" s="184"/>
      <x:c r="D44" s="216"/>
      <x:c r="E44" s="216"/>
      <x:c r="F44" s="184"/>
      <x:c r="G44" s="216"/>
      <x:c r="H44" s="184"/>
      <x:c r="I44" s="184"/>
      <x:c r="J44" s="216"/>
      <x:c r="K44" s="184"/>
      <x:c r="L44" s="184"/>
      <x:c r="M44" s="184"/>
      <x:c r="N44" s="216"/>
      <x:c r="O44" s="216"/>
      <x:c r="P44" s="184"/>
      <x:c r="Q44" s="216"/>
      <x:c r="R44" s="216"/>
      <x:c r="S44" s="216"/>
      <x:c r="T44" s="216"/>
      <x:c r="U44" s="216"/>
      <x:c r="V44" s="216"/>
      <x:c r="W44" s="204" t="str">
        <x:f>IF(A44="","",IF(O44="No","Not used",IF(O44&lt;&gt;"Yes","Review",IF(COUNTIF(Q44:V44,"No")&gt;0,"Incompatible",IF(COUNTIF(Q44:V44,"Yes")=6,"Compatible","Review")))))</x:f>
      </x:c>
      <x:c r="X44" s="216"/>
      <x:c r="Y44" s="216"/>
      <x:c r="Z44" s="184"/>
      <x:c r="AA44" s="212" t="str">
        <x:f>IF(A44="","",IF(C44="","Decision missing",IF(E44="","Leadership KPI review missing",IF(AND(E44="Yes",H44=""),"Diagnostic missing",IF(J44="","Later-confirmation decision missing",IF(AND(J44="Yes",OR(K44="",L44="",M44="")),"Complete cohort logic",IF(AND(Y44="Keep",N44&lt;&gt;"Pass"),"Cohort/window not cleared",IF(AND(O44="Yes",X44=""),"Benchmark use decision missing",IF(AND(O44="Yes",X44="Target",W44&lt;&gt;"Compatible"),"Benchmark target not cleared",IF(Y44="","Final decision missing",IF(AND(Y44="Keep",E44&lt;&gt;"Yes"),"Review Keep vs leadership role","Ready")))))))))))</x:f>
      </x:c>
      <x:c r="AB44" s="238" t="str">
        <x:f>IF(Y44="Keep",COUNTIF($Y$6:Y44,"Keep"),"")</x:f>
      </x:c>
    </x:row>
    <x:row r="45" ht="42" customHeight="1">
      <x:c r="A45" s="184"/>
      <x:c r="B45" s="184"/>
      <x:c r="C45" s="184"/>
      <x:c r="D45" s="216"/>
      <x:c r="E45" s="216"/>
      <x:c r="F45" s="184"/>
      <x:c r="G45" s="216"/>
      <x:c r="H45" s="184"/>
      <x:c r="I45" s="184"/>
      <x:c r="J45" s="216"/>
      <x:c r="K45" s="184"/>
      <x:c r="L45" s="184"/>
      <x:c r="M45" s="184"/>
      <x:c r="N45" s="216"/>
      <x:c r="O45" s="216"/>
      <x:c r="P45" s="184"/>
      <x:c r="Q45" s="216"/>
      <x:c r="R45" s="216"/>
      <x:c r="S45" s="216"/>
      <x:c r="T45" s="216"/>
      <x:c r="U45" s="216"/>
      <x:c r="V45" s="216"/>
      <x:c r="W45" s="204" t="str">
        <x:f>IF(A45="","",IF(O45="No","Not used",IF(O45&lt;&gt;"Yes","Review",IF(COUNTIF(Q45:V45,"No")&gt;0,"Incompatible",IF(COUNTIF(Q45:V45,"Yes")=6,"Compatible","Review")))))</x:f>
      </x:c>
      <x:c r="X45" s="216"/>
      <x:c r="Y45" s="216"/>
      <x:c r="Z45" s="184"/>
      <x:c r="AA45" s="212" t="str">
        <x:f>IF(A45="","",IF(C45="","Decision missing",IF(E45="","Leadership KPI review missing",IF(AND(E45="Yes",H45=""),"Diagnostic missing",IF(J45="","Later-confirmation decision missing",IF(AND(J45="Yes",OR(K45="",L45="",M45="")),"Complete cohort logic",IF(AND(Y45="Keep",N45&lt;&gt;"Pass"),"Cohort/window not cleared",IF(AND(O45="Yes",X45=""),"Benchmark use decision missing",IF(AND(O45="Yes",X45="Target",W45&lt;&gt;"Compatible"),"Benchmark target not cleared",IF(Y45="","Final decision missing",IF(AND(Y45="Keep",E45&lt;&gt;"Yes"),"Review Keep vs leadership role","Ready")))))))))))</x:f>
      </x:c>
      <x:c r="AB45" s="238" t="str">
        <x:f>IF(Y45="Keep",COUNTIF($Y$6:Y45,"Keep"),"")</x:f>
      </x:c>
    </x:row>
    <x:row r="46" ht="42" customHeight="1">
      <x:c r="A46" s="184"/>
      <x:c r="B46" s="184"/>
      <x:c r="C46" s="184"/>
      <x:c r="D46" s="216"/>
      <x:c r="E46" s="216"/>
      <x:c r="F46" s="184"/>
      <x:c r="G46" s="216"/>
      <x:c r="H46" s="184"/>
      <x:c r="I46" s="184"/>
      <x:c r="J46" s="216"/>
      <x:c r="K46" s="184"/>
      <x:c r="L46" s="184"/>
      <x:c r="M46" s="184"/>
      <x:c r="N46" s="216"/>
      <x:c r="O46" s="216"/>
      <x:c r="P46" s="184"/>
      <x:c r="Q46" s="216"/>
      <x:c r="R46" s="216"/>
      <x:c r="S46" s="216"/>
      <x:c r="T46" s="216"/>
      <x:c r="U46" s="216"/>
      <x:c r="V46" s="216"/>
      <x:c r="W46" s="204" t="str">
        <x:f>IF(A46="","",IF(O46="No","Not used",IF(O46&lt;&gt;"Yes","Review",IF(COUNTIF(Q46:V46,"No")&gt;0,"Incompatible",IF(COUNTIF(Q46:V46,"Yes")=6,"Compatible","Review")))))</x:f>
      </x:c>
      <x:c r="X46" s="216"/>
      <x:c r="Y46" s="216"/>
      <x:c r="Z46" s="184"/>
      <x:c r="AA46" s="212" t="str">
        <x:f>IF(A46="","",IF(C46="","Decision missing",IF(E46="","Leadership KPI review missing",IF(AND(E46="Yes",H46=""),"Diagnostic missing",IF(J46="","Later-confirmation decision missing",IF(AND(J46="Yes",OR(K46="",L46="",M46="")),"Complete cohort logic",IF(AND(Y46="Keep",N46&lt;&gt;"Pass"),"Cohort/window not cleared",IF(AND(O46="Yes",X46=""),"Benchmark use decision missing",IF(AND(O46="Yes",X46="Target",W46&lt;&gt;"Compatible"),"Benchmark target not cleared",IF(Y46="","Final decision missing",IF(AND(Y46="Keep",E46&lt;&gt;"Yes"),"Review Keep vs leadership role","Ready")))))))))))</x:f>
      </x:c>
      <x:c r="AB46" s="238" t="str">
        <x:f>IF(Y46="Keep",COUNTIF($Y$6:Y46,"Keep"),"")</x:f>
      </x:c>
    </x:row>
    <x:row r="47" ht="42" customHeight="1">
      <x:c r="A47" s="184"/>
      <x:c r="B47" s="184"/>
      <x:c r="C47" s="184"/>
      <x:c r="D47" s="216"/>
      <x:c r="E47" s="216"/>
      <x:c r="F47" s="184"/>
      <x:c r="G47" s="216"/>
      <x:c r="H47" s="184"/>
      <x:c r="I47" s="184"/>
      <x:c r="J47" s="216"/>
      <x:c r="K47" s="184"/>
      <x:c r="L47" s="184"/>
      <x:c r="M47" s="184"/>
      <x:c r="N47" s="216"/>
      <x:c r="O47" s="216"/>
      <x:c r="P47" s="184"/>
      <x:c r="Q47" s="216"/>
      <x:c r="R47" s="216"/>
      <x:c r="S47" s="216"/>
      <x:c r="T47" s="216"/>
      <x:c r="U47" s="216"/>
      <x:c r="V47" s="216"/>
      <x:c r="W47" s="204" t="str">
        <x:f>IF(A47="","",IF(O47="No","Not used",IF(O47&lt;&gt;"Yes","Review",IF(COUNTIF(Q47:V47,"No")&gt;0,"Incompatible",IF(COUNTIF(Q47:V47,"Yes")=6,"Compatible","Review")))))</x:f>
      </x:c>
      <x:c r="X47" s="216"/>
      <x:c r="Y47" s="216"/>
      <x:c r="Z47" s="184"/>
      <x:c r="AA47" s="212" t="str">
        <x:f>IF(A47="","",IF(C47="","Decision missing",IF(E47="","Leadership KPI review missing",IF(AND(E47="Yes",H47=""),"Diagnostic missing",IF(J47="","Later-confirmation decision missing",IF(AND(J47="Yes",OR(K47="",L47="",M47="")),"Complete cohort logic",IF(AND(Y47="Keep",N47&lt;&gt;"Pass"),"Cohort/window not cleared",IF(AND(O47="Yes",X47=""),"Benchmark use decision missing",IF(AND(O47="Yes",X47="Target",W47&lt;&gt;"Compatible"),"Benchmark target not cleared",IF(Y47="","Final decision missing",IF(AND(Y47="Keep",E47&lt;&gt;"Yes"),"Review Keep vs leadership role","Ready")))))))))))</x:f>
      </x:c>
      <x:c r="AB47" s="238" t="str">
        <x:f>IF(Y47="Keep",COUNTIF($Y$6:Y47,"Keep"),"")</x:f>
      </x:c>
    </x:row>
    <x:row r="48" ht="42" customHeight="1">
      <x:c r="A48" s="184"/>
      <x:c r="B48" s="184"/>
      <x:c r="C48" s="184"/>
      <x:c r="D48" s="216"/>
      <x:c r="E48" s="216"/>
      <x:c r="F48" s="184"/>
      <x:c r="G48" s="216"/>
      <x:c r="H48" s="184"/>
      <x:c r="I48" s="184"/>
      <x:c r="J48" s="216"/>
      <x:c r="K48" s="184"/>
      <x:c r="L48" s="184"/>
      <x:c r="M48" s="184"/>
      <x:c r="N48" s="216"/>
      <x:c r="O48" s="216"/>
      <x:c r="P48" s="184"/>
      <x:c r="Q48" s="216"/>
      <x:c r="R48" s="216"/>
      <x:c r="S48" s="216"/>
      <x:c r="T48" s="216"/>
      <x:c r="U48" s="216"/>
      <x:c r="V48" s="216"/>
      <x:c r="W48" s="204" t="str">
        <x:f>IF(A48="","",IF(O48="No","Not used",IF(O48&lt;&gt;"Yes","Review",IF(COUNTIF(Q48:V48,"No")&gt;0,"Incompatible",IF(COUNTIF(Q48:V48,"Yes")=6,"Compatible","Review")))))</x:f>
      </x:c>
      <x:c r="X48" s="216"/>
      <x:c r="Y48" s="216"/>
      <x:c r="Z48" s="184"/>
      <x:c r="AA48" s="212" t="str">
        <x:f>IF(A48="","",IF(C48="","Decision missing",IF(E48="","Leadership KPI review missing",IF(AND(E48="Yes",H48=""),"Diagnostic missing",IF(J48="","Later-confirmation decision missing",IF(AND(J48="Yes",OR(K48="",L48="",M48="")),"Complete cohort logic",IF(AND(Y48="Keep",N48&lt;&gt;"Pass"),"Cohort/window not cleared",IF(AND(O48="Yes",X48=""),"Benchmark use decision missing",IF(AND(O48="Yes",X48="Target",W48&lt;&gt;"Compatible"),"Benchmark target not cleared",IF(Y48="","Final decision missing",IF(AND(Y48="Keep",E48&lt;&gt;"Yes"),"Review Keep vs leadership role","Ready")))))))))))</x:f>
      </x:c>
      <x:c r="AB48" s="238" t="str">
        <x:f>IF(Y48="Keep",COUNTIF($Y$6:Y48,"Keep"),"")</x:f>
      </x:c>
    </x:row>
    <x:row r="49" ht="42" customHeight="1">
      <x:c r="A49" s="184"/>
      <x:c r="B49" s="184"/>
      <x:c r="C49" s="184"/>
      <x:c r="D49" s="216"/>
      <x:c r="E49" s="216"/>
      <x:c r="F49" s="184"/>
      <x:c r="G49" s="216"/>
      <x:c r="H49" s="184"/>
      <x:c r="I49" s="184"/>
      <x:c r="J49" s="216"/>
      <x:c r="K49" s="184"/>
      <x:c r="L49" s="184"/>
      <x:c r="M49" s="184"/>
      <x:c r="N49" s="216"/>
      <x:c r="O49" s="216"/>
      <x:c r="P49" s="184"/>
      <x:c r="Q49" s="216"/>
      <x:c r="R49" s="216"/>
      <x:c r="S49" s="216"/>
      <x:c r="T49" s="216"/>
      <x:c r="U49" s="216"/>
      <x:c r="V49" s="216"/>
      <x:c r="W49" s="204" t="str">
        <x:f>IF(A49="","",IF(O49="No","Not used",IF(O49&lt;&gt;"Yes","Review",IF(COUNTIF(Q49:V49,"No")&gt;0,"Incompatible",IF(COUNTIF(Q49:V49,"Yes")=6,"Compatible","Review")))))</x:f>
      </x:c>
      <x:c r="X49" s="216"/>
      <x:c r="Y49" s="216"/>
      <x:c r="Z49" s="184"/>
      <x:c r="AA49" s="212" t="str">
        <x:f>IF(A49="","",IF(C49="","Decision missing",IF(E49="","Leadership KPI review missing",IF(AND(E49="Yes",H49=""),"Diagnostic missing",IF(J49="","Later-confirmation decision missing",IF(AND(J49="Yes",OR(K49="",L49="",M49="")),"Complete cohort logic",IF(AND(Y49="Keep",N49&lt;&gt;"Pass"),"Cohort/window not cleared",IF(AND(O49="Yes",X49=""),"Benchmark use decision missing",IF(AND(O49="Yes",X49="Target",W49&lt;&gt;"Compatible"),"Benchmark target not cleared",IF(Y49="","Final decision missing",IF(AND(Y49="Keep",E49&lt;&gt;"Yes"),"Review Keep vs leadership role","Ready")))))))))))</x:f>
      </x:c>
      <x:c r="AB49" s="238" t="str">
        <x:f>IF(Y49="Keep",COUNTIF($Y$6:Y49,"Keep"),"")</x:f>
      </x:c>
    </x:row>
    <x:row r="50" ht="42" customHeight="1">
      <x:c r="A50" s="184"/>
      <x:c r="B50" s="184"/>
      <x:c r="C50" s="184"/>
      <x:c r="D50" s="216"/>
      <x:c r="E50" s="216"/>
      <x:c r="F50" s="184"/>
      <x:c r="G50" s="216"/>
      <x:c r="H50" s="184"/>
      <x:c r="I50" s="184"/>
      <x:c r="J50" s="216"/>
      <x:c r="K50" s="184"/>
      <x:c r="L50" s="184"/>
      <x:c r="M50" s="184"/>
      <x:c r="N50" s="216"/>
      <x:c r="O50" s="216"/>
      <x:c r="P50" s="184"/>
      <x:c r="Q50" s="216"/>
      <x:c r="R50" s="216"/>
      <x:c r="S50" s="216"/>
      <x:c r="T50" s="216"/>
      <x:c r="U50" s="216"/>
      <x:c r="V50" s="216"/>
      <x:c r="W50" s="204" t="str">
        <x:f>IF(A50="","",IF(O50="No","Not used",IF(O50&lt;&gt;"Yes","Review",IF(COUNTIF(Q50:V50,"No")&gt;0,"Incompatible",IF(COUNTIF(Q50:V50,"Yes")=6,"Compatible","Review")))))</x:f>
      </x:c>
      <x:c r="X50" s="216"/>
      <x:c r="Y50" s="216"/>
      <x:c r="Z50" s="184"/>
      <x:c r="AA50" s="212" t="str">
        <x:f>IF(A50="","",IF(C50="","Decision missing",IF(E50="","Leadership KPI review missing",IF(AND(E50="Yes",H50=""),"Diagnostic missing",IF(J50="","Later-confirmation decision missing",IF(AND(J50="Yes",OR(K50="",L50="",M50="")),"Complete cohort logic",IF(AND(Y50="Keep",N50&lt;&gt;"Pass"),"Cohort/window not cleared",IF(AND(O50="Yes",X50=""),"Benchmark use decision missing",IF(AND(O50="Yes",X50="Target",W50&lt;&gt;"Compatible"),"Benchmark target not cleared",IF(Y50="","Final decision missing",IF(AND(Y50="Keep",E50&lt;&gt;"Yes"),"Review Keep vs leadership role","Ready")))))))))))</x:f>
      </x:c>
      <x:c r="AB50" s="238" t="str">
        <x:f>IF(Y50="Keep",COUNTIF($Y$6:Y50,"Keep"),"")</x:f>
      </x:c>
    </x:row>
    <x:row r="51" ht="42" customHeight="1">
      <x:c r="A51" s="184"/>
      <x:c r="B51" s="184"/>
      <x:c r="C51" s="184"/>
      <x:c r="D51" s="216"/>
      <x:c r="E51" s="216"/>
      <x:c r="F51" s="184"/>
      <x:c r="G51" s="216"/>
      <x:c r="H51" s="184"/>
      <x:c r="I51" s="184"/>
      <x:c r="J51" s="216"/>
      <x:c r="K51" s="184"/>
      <x:c r="L51" s="184"/>
      <x:c r="M51" s="184"/>
      <x:c r="N51" s="216"/>
      <x:c r="O51" s="216"/>
      <x:c r="P51" s="184"/>
      <x:c r="Q51" s="216"/>
      <x:c r="R51" s="216"/>
      <x:c r="S51" s="216"/>
      <x:c r="T51" s="216"/>
      <x:c r="U51" s="216"/>
      <x:c r="V51" s="216"/>
      <x:c r="W51" s="204" t="str">
        <x:f>IF(A51="","",IF(O51="No","Not used",IF(O51&lt;&gt;"Yes","Review",IF(COUNTIF(Q51:V51,"No")&gt;0,"Incompatible",IF(COUNTIF(Q51:V51,"Yes")=6,"Compatible","Review")))))</x:f>
      </x:c>
      <x:c r="X51" s="216"/>
      <x:c r="Y51" s="216"/>
      <x:c r="Z51" s="184"/>
      <x:c r="AA51" s="212" t="str">
        <x:f>IF(A51="","",IF(C51="","Decision missing",IF(E51="","Leadership KPI review missing",IF(AND(E51="Yes",H51=""),"Diagnostic missing",IF(J51="","Later-confirmation decision missing",IF(AND(J51="Yes",OR(K51="",L51="",M51="")),"Complete cohort logic",IF(AND(Y51="Keep",N51&lt;&gt;"Pass"),"Cohort/window not cleared",IF(AND(O51="Yes",X51=""),"Benchmark use decision missing",IF(AND(O51="Yes",X51="Target",W51&lt;&gt;"Compatible"),"Benchmark target not cleared",IF(Y51="","Final decision missing",IF(AND(Y51="Keep",E51&lt;&gt;"Yes"),"Review Keep vs leadership role","Ready")))))))))))</x:f>
      </x:c>
      <x:c r="AB51" s="238" t="str">
        <x:f>IF(Y51="Keep",COUNTIF($Y$6:Y51,"Keep"),"")</x:f>
      </x:c>
    </x:row>
    <x:row r="52" ht="42" customHeight="1">
      <x:c r="A52" s="184"/>
      <x:c r="B52" s="184"/>
      <x:c r="C52" s="184"/>
      <x:c r="D52" s="216"/>
      <x:c r="E52" s="216"/>
      <x:c r="F52" s="184"/>
      <x:c r="G52" s="216"/>
      <x:c r="H52" s="184"/>
      <x:c r="I52" s="184"/>
      <x:c r="J52" s="216"/>
      <x:c r="K52" s="184"/>
      <x:c r="L52" s="184"/>
      <x:c r="M52" s="184"/>
      <x:c r="N52" s="216"/>
      <x:c r="O52" s="216"/>
      <x:c r="P52" s="184"/>
      <x:c r="Q52" s="216"/>
      <x:c r="R52" s="216"/>
      <x:c r="S52" s="216"/>
      <x:c r="T52" s="216"/>
      <x:c r="U52" s="216"/>
      <x:c r="V52" s="216"/>
      <x:c r="W52" s="204" t="str">
        <x:f>IF(A52="","",IF(O52="No","Not used",IF(O52&lt;&gt;"Yes","Review",IF(COUNTIF(Q52:V52,"No")&gt;0,"Incompatible",IF(COUNTIF(Q52:V52,"Yes")=6,"Compatible","Review")))))</x:f>
      </x:c>
      <x:c r="X52" s="216"/>
      <x:c r="Y52" s="216"/>
      <x:c r="Z52" s="184"/>
      <x:c r="AA52" s="212" t="str">
        <x:f>IF(A52="","",IF(C52="","Decision missing",IF(E52="","Leadership KPI review missing",IF(AND(E52="Yes",H52=""),"Diagnostic missing",IF(J52="","Later-confirmation decision missing",IF(AND(J52="Yes",OR(K52="",L52="",M52="")),"Complete cohort logic",IF(AND(Y52="Keep",N52&lt;&gt;"Pass"),"Cohort/window not cleared",IF(AND(O52="Yes",X52=""),"Benchmark use decision missing",IF(AND(O52="Yes",X52="Target",W52&lt;&gt;"Compatible"),"Benchmark target not cleared",IF(Y52="","Final decision missing",IF(AND(Y52="Keep",E52&lt;&gt;"Yes"),"Review Keep vs leadership role","Ready")))))))))))</x:f>
      </x:c>
      <x:c r="AB52" s="238" t="str">
        <x:f>IF(Y52="Keep",COUNTIF($Y$6:Y52,"Keep"),"")</x:f>
      </x:c>
    </x:row>
    <x:row r="53" ht="42" customHeight="1">
      <x:c r="A53" s="184"/>
      <x:c r="B53" s="184"/>
      <x:c r="C53" s="184"/>
      <x:c r="D53" s="216"/>
      <x:c r="E53" s="216"/>
      <x:c r="F53" s="184"/>
      <x:c r="G53" s="216"/>
      <x:c r="H53" s="184"/>
      <x:c r="I53" s="184"/>
      <x:c r="J53" s="216"/>
      <x:c r="K53" s="184"/>
      <x:c r="L53" s="184"/>
      <x:c r="M53" s="184"/>
      <x:c r="N53" s="216"/>
      <x:c r="O53" s="216"/>
      <x:c r="P53" s="184"/>
      <x:c r="Q53" s="216"/>
      <x:c r="R53" s="216"/>
      <x:c r="S53" s="216"/>
      <x:c r="T53" s="216"/>
      <x:c r="U53" s="216"/>
      <x:c r="V53" s="216"/>
      <x:c r="W53" s="204" t="str">
        <x:f>IF(A53="","",IF(O53="No","Not used",IF(O53&lt;&gt;"Yes","Review",IF(COUNTIF(Q53:V53,"No")&gt;0,"Incompatible",IF(COUNTIF(Q53:V53,"Yes")=6,"Compatible","Review")))))</x:f>
      </x:c>
      <x:c r="X53" s="216"/>
      <x:c r="Y53" s="216"/>
      <x:c r="Z53" s="184"/>
      <x:c r="AA53" s="212" t="str">
        <x:f>IF(A53="","",IF(C53="","Decision missing",IF(E53="","Leadership KPI review missing",IF(AND(E53="Yes",H53=""),"Diagnostic missing",IF(J53="","Later-confirmation decision missing",IF(AND(J53="Yes",OR(K53="",L53="",M53="")),"Complete cohort logic",IF(AND(Y53="Keep",N53&lt;&gt;"Pass"),"Cohort/window not cleared",IF(AND(O53="Yes",X53=""),"Benchmark use decision missing",IF(AND(O53="Yes",X53="Target",W53&lt;&gt;"Compatible"),"Benchmark target not cleared",IF(Y53="","Final decision missing",IF(AND(Y53="Keep",E53&lt;&gt;"Yes"),"Review Keep vs leadership role","Ready")))))))))))</x:f>
      </x:c>
      <x:c r="AB53" s="238" t="str">
        <x:f>IF(Y53="Keep",COUNTIF($Y$6:Y53,"Keep"),"")</x:f>
      </x:c>
    </x:row>
    <x:row r="54" ht="42" customHeight="1">
      <x:c r="A54" s="184"/>
      <x:c r="B54" s="184"/>
      <x:c r="C54" s="184"/>
      <x:c r="D54" s="216"/>
      <x:c r="E54" s="216"/>
      <x:c r="F54" s="184"/>
      <x:c r="G54" s="216"/>
      <x:c r="H54" s="184"/>
      <x:c r="I54" s="184"/>
      <x:c r="J54" s="216"/>
      <x:c r="K54" s="184"/>
      <x:c r="L54" s="184"/>
      <x:c r="M54" s="184"/>
      <x:c r="N54" s="216"/>
      <x:c r="O54" s="216"/>
      <x:c r="P54" s="184"/>
      <x:c r="Q54" s="216"/>
      <x:c r="R54" s="216"/>
      <x:c r="S54" s="216"/>
      <x:c r="T54" s="216"/>
      <x:c r="U54" s="216"/>
      <x:c r="V54" s="216"/>
      <x:c r="W54" s="204" t="str">
        <x:f>IF(A54="","",IF(O54="No","Not used",IF(O54&lt;&gt;"Yes","Review",IF(COUNTIF(Q54:V54,"No")&gt;0,"Incompatible",IF(COUNTIF(Q54:V54,"Yes")=6,"Compatible","Review")))))</x:f>
      </x:c>
      <x:c r="X54" s="216"/>
      <x:c r="Y54" s="216"/>
      <x:c r="Z54" s="184"/>
      <x:c r="AA54" s="212" t="str">
        <x:f>IF(A54="","",IF(C54="","Decision missing",IF(E54="","Leadership KPI review missing",IF(AND(E54="Yes",H54=""),"Diagnostic missing",IF(J54="","Later-confirmation decision missing",IF(AND(J54="Yes",OR(K54="",L54="",M54="")),"Complete cohort logic",IF(AND(Y54="Keep",N54&lt;&gt;"Pass"),"Cohort/window not cleared",IF(AND(O54="Yes",X54=""),"Benchmark use decision missing",IF(AND(O54="Yes",X54="Target",W54&lt;&gt;"Compatible"),"Benchmark target not cleared",IF(Y54="","Final decision missing",IF(AND(Y54="Keep",E54&lt;&gt;"Yes"),"Review Keep vs leadership role","Ready")))))))))))</x:f>
      </x:c>
      <x:c r="AB54" s="238" t="str">
        <x:f>IF(Y54="Keep",COUNTIF($Y$6:Y54,"Keep"),"")</x:f>
      </x:c>
    </x:row>
    <x:row r="55" ht="42" customHeight="1">
      <x:c r="A55" s="184"/>
      <x:c r="B55" s="184"/>
      <x:c r="C55" s="184"/>
      <x:c r="D55" s="216"/>
      <x:c r="E55" s="216"/>
      <x:c r="F55" s="184"/>
      <x:c r="G55" s="216"/>
      <x:c r="H55" s="184"/>
      <x:c r="I55" s="184"/>
      <x:c r="J55" s="216"/>
      <x:c r="K55" s="184"/>
      <x:c r="L55" s="184"/>
      <x:c r="M55" s="184"/>
      <x:c r="N55" s="216"/>
      <x:c r="O55" s="216"/>
      <x:c r="P55" s="184"/>
      <x:c r="Q55" s="216"/>
      <x:c r="R55" s="216"/>
      <x:c r="S55" s="216"/>
      <x:c r="T55" s="216"/>
      <x:c r="U55" s="216"/>
      <x:c r="V55" s="216"/>
      <x:c r="W55" s="204" t="str">
        <x:f>IF(A55="","",IF(O55="No","Not used",IF(O55&lt;&gt;"Yes","Review",IF(COUNTIF(Q55:V55,"No")&gt;0,"Incompatible",IF(COUNTIF(Q55:V55,"Yes")=6,"Compatible","Review")))))</x:f>
      </x:c>
      <x:c r="X55" s="216"/>
      <x:c r="Y55" s="216"/>
      <x:c r="Z55" s="184"/>
      <x:c r="AA55" s="212" t="str">
        <x:f>IF(A55="","",IF(C55="","Decision missing",IF(E55="","Leadership KPI review missing",IF(AND(E55="Yes",H55=""),"Diagnostic missing",IF(J55="","Later-confirmation decision missing",IF(AND(J55="Yes",OR(K55="",L55="",M55="")),"Complete cohort logic",IF(AND(Y55="Keep",N55&lt;&gt;"Pass"),"Cohort/window not cleared",IF(AND(O55="Yes",X55=""),"Benchmark use decision missing",IF(AND(O55="Yes",X55="Target",W55&lt;&gt;"Compatible"),"Benchmark target not cleared",IF(Y55="","Final decision missing",IF(AND(Y55="Keep",E55&lt;&gt;"Yes"),"Review Keep vs leadership role","Ready")))))))))))</x:f>
      </x:c>
      <x:c r="AB55" s="238" t="str">
        <x:f>IF(Y55="Keep",COUNTIF($Y$6:Y55,"Keep"),"")</x:f>
      </x:c>
    </x:row>
    <x:row r="56" ht="42" customHeight="1">
      <x:c r="A56" s="184"/>
      <x:c r="B56" s="184"/>
      <x:c r="C56" s="184"/>
      <x:c r="D56" s="216"/>
      <x:c r="E56" s="216"/>
      <x:c r="F56" s="184"/>
      <x:c r="G56" s="216"/>
      <x:c r="H56" s="184"/>
      <x:c r="I56" s="184"/>
      <x:c r="J56" s="216"/>
      <x:c r="K56" s="184"/>
      <x:c r="L56" s="184"/>
      <x:c r="M56" s="184"/>
      <x:c r="N56" s="216"/>
      <x:c r="O56" s="216"/>
      <x:c r="P56" s="184"/>
      <x:c r="Q56" s="216"/>
      <x:c r="R56" s="216"/>
      <x:c r="S56" s="216"/>
      <x:c r="T56" s="216"/>
      <x:c r="U56" s="216"/>
      <x:c r="V56" s="216"/>
      <x:c r="W56" s="204" t="str">
        <x:f>IF(A56="","",IF(O56="No","Not used",IF(O56&lt;&gt;"Yes","Review",IF(COUNTIF(Q56:V56,"No")&gt;0,"Incompatible",IF(COUNTIF(Q56:V56,"Yes")=6,"Compatible","Review")))))</x:f>
      </x:c>
      <x:c r="X56" s="216"/>
      <x:c r="Y56" s="216"/>
      <x:c r="Z56" s="184"/>
      <x:c r="AA56" s="212" t="str">
        <x:f>IF(A56="","",IF(C56="","Decision missing",IF(E56="","Leadership KPI review missing",IF(AND(E56="Yes",H56=""),"Diagnostic missing",IF(J56="","Later-confirmation decision missing",IF(AND(J56="Yes",OR(K56="",L56="",M56="")),"Complete cohort logic",IF(AND(Y56="Keep",N56&lt;&gt;"Pass"),"Cohort/window not cleared",IF(AND(O56="Yes",X56=""),"Benchmark use decision missing",IF(AND(O56="Yes",X56="Target",W56&lt;&gt;"Compatible"),"Benchmark target not cleared",IF(Y56="","Final decision missing",IF(AND(Y56="Keep",E56&lt;&gt;"Yes"),"Review Keep vs leadership role","Ready")))))))))))</x:f>
      </x:c>
      <x:c r="AB56" s="238" t="str">
        <x:f>IF(Y56="Keep",COUNTIF($Y$6:Y56,"Keep"),"")</x:f>
      </x:c>
    </x:row>
    <x:row r="57" ht="42" customHeight="1">
      <x:c r="A57" s="184"/>
      <x:c r="B57" s="184"/>
      <x:c r="C57" s="184"/>
      <x:c r="D57" s="216"/>
      <x:c r="E57" s="216"/>
      <x:c r="F57" s="184"/>
      <x:c r="G57" s="216"/>
      <x:c r="H57" s="184"/>
      <x:c r="I57" s="184"/>
      <x:c r="J57" s="216"/>
      <x:c r="K57" s="184"/>
      <x:c r="L57" s="184"/>
      <x:c r="M57" s="184"/>
      <x:c r="N57" s="216"/>
      <x:c r="O57" s="216"/>
      <x:c r="P57" s="184"/>
      <x:c r="Q57" s="216"/>
      <x:c r="R57" s="216"/>
      <x:c r="S57" s="216"/>
      <x:c r="T57" s="216"/>
      <x:c r="U57" s="216"/>
      <x:c r="V57" s="216"/>
      <x:c r="W57" s="204" t="str">
        <x:f>IF(A57="","",IF(O57="No","Not used",IF(O57&lt;&gt;"Yes","Review",IF(COUNTIF(Q57:V57,"No")&gt;0,"Incompatible",IF(COUNTIF(Q57:V57,"Yes")=6,"Compatible","Review")))))</x:f>
      </x:c>
      <x:c r="X57" s="216"/>
      <x:c r="Y57" s="216"/>
      <x:c r="Z57" s="184"/>
      <x:c r="AA57" s="212" t="str">
        <x:f>IF(A57="","",IF(C57="","Decision missing",IF(E57="","Leadership KPI review missing",IF(AND(E57="Yes",H57=""),"Diagnostic missing",IF(J57="","Later-confirmation decision missing",IF(AND(J57="Yes",OR(K57="",L57="",M57="")),"Complete cohort logic",IF(AND(Y57="Keep",N57&lt;&gt;"Pass"),"Cohort/window not cleared",IF(AND(O57="Yes",X57=""),"Benchmark use decision missing",IF(AND(O57="Yes",X57="Target",W57&lt;&gt;"Compatible"),"Benchmark target not cleared",IF(Y57="","Final decision missing",IF(AND(Y57="Keep",E57&lt;&gt;"Yes"),"Review Keep vs leadership role","Ready")))))))))))</x:f>
      </x:c>
      <x:c r="AB57" s="238" t="str">
        <x:f>IF(Y57="Keep",COUNTIF($Y$6:Y57,"Keep"),"")</x:f>
      </x:c>
    </x:row>
    <x:row r="58" ht="42" customHeight="1">
      <x:c r="A58" s="184"/>
      <x:c r="B58" s="184"/>
      <x:c r="C58" s="184"/>
      <x:c r="D58" s="216"/>
      <x:c r="E58" s="216"/>
      <x:c r="F58" s="184"/>
      <x:c r="G58" s="216"/>
      <x:c r="H58" s="184"/>
      <x:c r="I58" s="184"/>
      <x:c r="J58" s="216"/>
      <x:c r="K58" s="184"/>
      <x:c r="L58" s="184"/>
      <x:c r="M58" s="184"/>
      <x:c r="N58" s="216"/>
      <x:c r="O58" s="216"/>
      <x:c r="P58" s="184"/>
      <x:c r="Q58" s="216"/>
      <x:c r="R58" s="216"/>
      <x:c r="S58" s="216"/>
      <x:c r="T58" s="216"/>
      <x:c r="U58" s="216"/>
      <x:c r="V58" s="216"/>
      <x:c r="W58" s="204" t="str">
        <x:f>IF(A58="","",IF(O58="No","Not used",IF(O58&lt;&gt;"Yes","Review",IF(COUNTIF(Q58:V58,"No")&gt;0,"Incompatible",IF(COUNTIF(Q58:V58,"Yes")=6,"Compatible","Review")))))</x:f>
      </x:c>
      <x:c r="X58" s="216"/>
      <x:c r="Y58" s="216"/>
      <x:c r="Z58" s="184"/>
      <x:c r="AA58" s="212" t="str">
        <x:f>IF(A58="","",IF(C58="","Decision missing",IF(E58="","Leadership KPI review missing",IF(AND(E58="Yes",H58=""),"Diagnostic missing",IF(J58="","Later-confirmation decision missing",IF(AND(J58="Yes",OR(K58="",L58="",M58="")),"Complete cohort logic",IF(AND(Y58="Keep",N58&lt;&gt;"Pass"),"Cohort/window not cleared",IF(AND(O58="Yes",X58=""),"Benchmark use decision missing",IF(AND(O58="Yes",X58="Target",W58&lt;&gt;"Compatible"),"Benchmark target not cleared",IF(Y58="","Final decision missing",IF(AND(Y58="Keep",E58&lt;&gt;"Yes"),"Review Keep vs leadership role","Ready")))))))))))</x:f>
      </x:c>
      <x:c r="AB58" s="238" t="str">
        <x:f>IF(Y58="Keep",COUNTIF($Y$6:Y58,"Keep"),"")</x:f>
      </x:c>
    </x:row>
    <x:row r="59" ht="42" customHeight="1">
      <x:c r="A59" s="184"/>
      <x:c r="B59" s="184"/>
      <x:c r="C59" s="184"/>
      <x:c r="D59" s="216"/>
      <x:c r="E59" s="216"/>
      <x:c r="F59" s="184"/>
      <x:c r="G59" s="216"/>
      <x:c r="H59" s="184"/>
      <x:c r="I59" s="184"/>
      <x:c r="J59" s="216"/>
      <x:c r="K59" s="184"/>
      <x:c r="L59" s="184"/>
      <x:c r="M59" s="184"/>
      <x:c r="N59" s="216"/>
      <x:c r="O59" s="216"/>
      <x:c r="P59" s="184"/>
      <x:c r="Q59" s="216"/>
      <x:c r="R59" s="216"/>
      <x:c r="S59" s="216"/>
      <x:c r="T59" s="216"/>
      <x:c r="U59" s="216"/>
      <x:c r="V59" s="216"/>
      <x:c r="W59" s="204" t="str">
        <x:f>IF(A59="","",IF(O59="No","Not used",IF(O59&lt;&gt;"Yes","Review",IF(COUNTIF(Q59:V59,"No")&gt;0,"Incompatible",IF(COUNTIF(Q59:V59,"Yes")=6,"Compatible","Review")))))</x:f>
      </x:c>
      <x:c r="X59" s="216"/>
      <x:c r="Y59" s="216"/>
      <x:c r="Z59" s="184"/>
      <x:c r="AA59" s="212" t="str">
        <x:f>IF(A59="","",IF(C59="","Decision missing",IF(E59="","Leadership KPI review missing",IF(AND(E59="Yes",H59=""),"Diagnostic missing",IF(J59="","Later-confirmation decision missing",IF(AND(J59="Yes",OR(K59="",L59="",M59="")),"Complete cohort logic",IF(AND(Y59="Keep",N59&lt;&gt;"Pass"),"Cohort/window not cleared",IF(AND(O59="Yes",X59=""),"Benchmark use decision missing",IF(AND(O59="Yes",X59="Target",W59&lt;&gt;"Compatible"),"Benchmark target not cleared",IF(Y59="","Final decision missing",IF(AND(Y59="Keep",E59&lt;&gt;"Yes"),"Review Keep vs leadership role","Ready")))))))))))</x:f>
      </x:c>
      <x:c r="AB59" s="238" t="str">
        <x:f>IF(Y59="Keep",COUNTIF($Y$6:Y59,"Keep"),"")</x:f>
      </x:c>
    </x:row>
    <x:row r="60" ht="42" customHeight="1">
      <x:c r="A60" s="184"/>
      <x:c r="B60" s="184"/>
      <x:c r="C60" s="184"/>
      <x:c r="D60" s="216"/>
      <x:c r="E60" s="216"/>
      <x:c r="F60" s="184"/>
      <x:c r="G60" s="216"/>
      <x:c r="H60" s="184"/>
      <x:c r="I60" s="184"/>
      <x:c r="J60" s="216"/>
      <x:c r="K60" s="184"/>
      <x:c r="L60" s="184"/>
      <x:c r="M60" s="184"/>
      <x:c r="N60" s="216"/>
      <x:c r="O60" s="216"/>
      <x:c r="P60" s="184"/>
      <x:c r="Q60" s="216"/>
      <x:c r="R60" s="216"/>
      <x:c r="S60" s="216"/>
      <x:c r="T60" s="216"/>
      <x:c r="U60" s="216"/>
      <x:c r="V60" s="216"/>
      <x:c r="W60" s="204" t="str">
        <x:f>IF(A60="","",IF(O60="No","Not used",IF(O60&lt;&gt;"Yes","Review",IF(COUNTIF(Q60:V60,"No")&gt;0,"Incompatible",IF(COUNTIF(Q60:V60,"Yes")=6,"Compatible","Review")))))</x:f>
      </x:c>
      <x:c r="X60" s="216"/>
      <x:c r="Y60" s="216"/>
      <x:c r="Z60" s="184"/>
      <x:c r="AA60" s="212" t="str">
        <x:f>IF(A60="","",IF(C60="","Decision missing",IF(E60="","Leadership KPI review missing",IF(AND(E60="Yes",H60=""),"Diagnostic missing",IF(J60="","Later-confirmation decision missing",IF(AND(J60="Yes",OR(K60="",L60="",M60="")),"Complete cohort logic",IF(AND(Y60="Keep",N60&lt;&gt;"Pass"),"Cohort/window not cleared",IF(AND(O60="Yes",X60=""),"Benchmark use decision missing",IF(AND(O60="Yes",X60="Target",W60&lt;&gt;"Compatible"),"Benchmark target not cleared",IF(Y60="","Final decision missing",IF(AND(Y60="Keep",E60&lt;&gt;"Yes"),"Review Keep vs leadership role","Ready")))))))))))</x:f>
      </x:c>
      <x:c r="AB60" s="238" t="str">
        <x:f>IF(Y60="Keep",COUNTIF($Y$6:Y60,"Keep"),"")</x:f>
      </x:c>
    </x:row>
    <x:row r="61" ht="42" customHeight="1">
      <x:c r="A61" s="184"/>
      <x:c r="B61" s="184"/>
      <x:c r="C61" s="184"/>
      <x:c r="D61" s="216"/>
      <x:c r="E61" s="216"/>
      <x:c r="F61" s="184"/>
      <x:c r="G61" s="216"/>
      <x:c r="H61" s="184"/>
      <x:c r="I61" s="184"/>
      <x:c r="J61" s="216"/>
      <x:c r="K61" s="184"/>
      <x:c r="L61" s="184"/>
      <x:c r="M61" s="184"/>
      <x:c r="N61" s="216"/>
      <x:c r="O61" s="216"/>
      <x:c r="P61" s="184"/>
      <x:c r="Q61" s="216"/>
      <x:c r="R61" s="216"/>
      <x:c r="S61" s="216"/>
      <x:c r="T61" s="216"/>
      <x:c r="U61" s="216"/>
      <x:c r="V61" s="216"/>
      <x:c r="W61" s="204" t="str">
        <x:f>IF(A61="","",IF(O61="No","Not used",IF(O61&lt;&gt;"Yes","Review",IF(COUNTIF(Q61:V61,"No")&gt;0,"Incompatible",IF(COUNTIF(Q61:V61,"Yes")=6,"Compatible","Review")))))</x:f>
      </x:c>
      <x:c r="X61" s="216"/>
      <x:c r="Y61" s="216"/>
      <x:c r="Z61" s="184"/>
      <x:c r="AA61" s="212" t="str">
        <x:f>IF(A61="","",IF(C61="","Decision missing",IF(E61="","Leadership KPI review missing",IF(AND(E61="Yes",H61=""),"Diagnostic missing",IF(J61="","Later-confirmation decision missing",IF(AND(J61="Yes",OR(K61="",L61="",M61="")),"Complete cohort logic",IF(AND(Y61="Keep",N61&lt;&gt;"Pass"),"Cohort/window not cleared",IF(AND(O61="Yes",X61=""),"Benchmark use decision missing",IF(AND(O61="Yes",X61="Target",W61&lt;&gt;"Compatible"),"Benchmark target not cleared",IF(Y61="","Final decision missing",IF(AND(Y61="Keep",E61&lt;&gt;"Yes"),"Review Keep vs leadership role","Ready")))))))))))</x:f>
      </x:c>
      <x:c r="AB61" s="238" t="str">
        <x:f>IF(Y61="Keep",COUNTIF($Y$6:Y61,"Keep"),"")</x:f>
      </x:c>
    </x:row>
    <x:row r="62" ht="42" customHeight="1">
      <x:c r="A62" s="184"/>
      <x:c r="B62" s="184"/>
      <x:c r="C62" s="184"/>
      <x:c r="D62" s="216"/>
      <x:c r="E62" s="216"/>
      <x:c r="F62" s="184"/>
      <x:c r="G62" s="216"/>
      <x:c r="H62" s="184"/>
      <x:c r="I62" s="184"/>
      <x:c r="J62" s="216"/>
      <x:c r="K62" s="184"/>
      <x:c r="L62" s="184"/>
      <x:c r="M62" s="184"/>
      <x:c r="N62" s="216"/>
      <x:c r="O62" s="216"/>
      <x:c r="P62" s="184"/>
      <x:c r="Q62" s="216"/>
      <x:c r="R62" s="216"/>
      <x:c r="S62" s="216"/>
      <x:c r="T62" s="216"/>
      <x:c r="U62" s="216"/>
      <x:c r="V62" s="216"/>
      <x:c r="W62" s="204" t="str">
        <x:f>IF(A62="","",IF(O62="No","Not used",IF(O62&lt;&gt;"Yes","Review",IF(COUNTIF(Q62:V62,"No")&gt;0,"Incompatible",IF(COUNTIF(Q62:V62,"Yes")=6,"Compatible","Review")))))</x:f>
      </x:c>
      <x:c r="X62" s="216"/>
      <x:c r="Y62" s="216"/>
      <x:c r="Z62" s="184"/>
      <x:c r="AA62" s="212" t="str">
        <x:f>IF(A62="","",IF(C62="","Decision missing",IF(E62="","Leadership KPI review missing",IF(AND(E62="Yes",H62=""),"Diagnostic missing",IF(J62="","Later-confirmation decision missing",IF(AND(J62="Yes",OR(K62="",L62="",M62="")),"Complete cohort logic",IF(AND(Y62="Keep",N62&lt;&gt;"Pass"),"Cohort/window not cleared",IF(AND(O62="Yes",X62=""),"Benchmark use decision missing",IF(AND(O62="Yes",X62="Target",W62&lt;&gt;"Compatible"),"Benchmark target not cleared",IF(Y62="","Final decision missing",IF(AND(Y62="Keep",E62&lt;&gt;"Yes"),"Review Keep vs leadership role","Ready")))))))))))</x:f>
      </x:c>
      <x:c r="AB62" s="238" t="str">
        <x:f>IF(Y62="Keep",COUNTIF($Y$6:Y62,"Keep"),"")</x:f>
      </x:c>
    </x:row>
    <x:row r="63" ht="42" customHeight="1">
      <x:c r="A63" s="184"/>
      <x:c r="B63" s="184"/>
      <x:c r="C63" s="184"/>
      <x:c r="D63" s="216"/>
      <x:c r="E63" s="216"/>
      <x:c r="F63" s="184"/>
      <x:c r="G63" s="216"/>
      <x:c r="H63" s="184"/>
      <x:c r="I63" s="184"/>
      <x:c r="J63" s="216"/>
      <x:c r="K63" s="184"/>
      <x:c r="L63" s="184"/>
      <x:c r="M63" s="184"/>
      <x:c r="N63" s="216"/>
      <x:c r="O63" s="216"/>
      <x:c r="P63" s="184"/>
      <x:c r="Q63" s="216"/>
      <x:c r="R63" s="216"/>
      <x:c r="S63" s="216"/>
      <x:c r="T63" s="216"/>
      <x:c r="U63" s="216"/>
      <x:c r="V63" s="216"/>
      <x:c r="W63" s="204" t="str">
        <x:f>IF(A63="","",IF(O63="No","Not used",IF(O63&lt;&gt;"Yes","Review",IF(COUNTIF(Q63:V63,"No")&gt;0,"Incompatible",IF(COUNTIF(Q63:V63,"Yes")=6,"Compatible","Review")))))</x:f>
      </x:c>
      <x:c r="X63" s="216"/>
      <x:c r="Y63" s="216"/>
      <x:c r="Z63" s="184"/>
      <x:c r="AA63" s="212" t="str">
        <x:f>IF(A63="","",IF(C63="","Decision missing",IF(E63="","Leadership KPI review missing",IF(AND(E63="Yes",H63=""),"Diagnostic missing",IF(J63="","Later-confirmation decision missing",IF(AND(J63="Yes",OR(K63="",L63="",M63="")),"Complete cohort logic",IF(AND(Y63="Keep",N63&lt;&gt;"Pass"),"Cohort/window not cleared",IF(AND(O63="Yes",X63=""),"Benchmark use decision missing",IF(AND(O63="Yes",X63="Target",W63&lt;&gt;"Compatible"),"Benchmark target not cleared",IF(Y63="","Final decision missing",IF(AND(Y63="Keep",E63&lt;&gt;"Yes"),"Review Keep vs leadership role","Ready")))))))))))</x:f>
      </x:c>
      <x:c r="AB63" s="238" t="str">
        <x:f>IF(Y63="Keep",COUNTIF($Y$6:Y63,"Keep"),"")</x:f>
      </x:c>
    </x:row>
    <x:row r="64" ht="42" customHeight="1">
      <x:c r="A64" s="184"/>
      <x:c r="B64" s="184"/>
      <x:c r="C64" s="184"/>
      <x:c r="D64" s="216"/>
      <x:c r="E64" s="216"/>
      <x:c r="F64" s="184"/>
      <x:c r="G64" s="216"/>
      <x:c r="H64" s="184"/>
      <x:c r="I64" s="184"/>
      <x:c r="J64" s="216"/>
      <x:c r="K64" s="184"/>
      <x:c r="L64" s="184"/>
      <x:c r="M64" s="184"/>
      <x:c r="N64" s="216"/>
      <x:c r="O64" s="216"/>
      <x:c r="P64" s="184"/>
      <x:c r="Q64" s="216"/>
      <x:c r="R64" s="216"/>
      <x:c r="S64" s="216"/>
      <x:c r="T64" s="216"/>
      <x:c r="U64" s="216"/>
      <x:c r="V64" s="216"/>
      <x:c r="W64" s="204" t="str">
        <x:f>IF(A64="","",IF(O64="No","Not used",IF(O64&lt;&gt;"Yes","Review",IF(COUNTIF(Q64:V64,"No")&gt;0,"Incompatible",IF(COUNTIF(Q64:V64,"Yes")=6,"Compatible","Review")))))</x:f>
      </x:c>
      <x:c r="X64" s="216"/>
      <x:c r="Y64" s="216"/>
      <x:c r="Z64" s="184"/>
      <x:c r="AA64" s="212" t="str">
        <x:f>IF(A64="","",IF(C64="","Decision missing",IF(E64="","Leadership KPI review missing",IF(AND(E64="Yes",H64=""),"Diagnostic missing",IF(J64="","Later-confirmation decision missing",IF(AND(J64="Yes",OR(K64="",L64="",M64="")),"Complete cohort logic",IF(AND(Y64="Keep",N64&lt;&gt;"Pass"),"Cohort/window not cleared",IF(AND(O64="Yes",X64=""),"Benchmark use decision missing",IF(AND(O64="Yes",X64="Target",W64&lt;&gt;"Compatible"),"Benchmark target not cleared",IF(Y64="","Final decision missing",IF(AND(Y64="Keep",E64&lt;&gt;"Yes"),"Review Keep vs leadership role","Ready")))))))))))</x:f>
      </x:c>
      <x:c r="AB64" s="238" t="str">
        <x:f>IF(Y64="Keep",COUNTIF($Y$6:Y64,"Keep"),"")</x:f>
      </x:c>
    </x:row>
    <x:row r="65" ht="42" customHeight="1">
      <x:c r="A65" s="184"/>
      <x:c r="B65" s="184"/>
      <x:c r="C65" s="184"/>
      <x:c r="D65" s="216"/>
      <x:c r="E65" s="216"/>
      <x:c r="F65" s="184"/>
      <x:c r="G65" s="216"/>
      <x:c r="H65" s="184"/>
      <x:c r="I65" s="184"/>
      <x:c r="J65" s="216"/>
      <x:c r="K65" s="184"/>
      <x:c r="L65" s="184"/>
      <x:c r="M65" s="184"/>
      <x:c r="N65" s="216"/>
      <x:c r="O65" s="216"/>
      <x:c r="P65" s="184"/>
      <x:c r="Q65" s="216"/>
      <x:c r="R65" s="216"/>
      <x:c r="S65" s="216"/>
      <x:c r="T65" s="216"/>
      <x:c r="U65" s="216"/>
      <x:c r="V65" s="216"/>
      <x:c r="W65" s="204" t="str">
        <x:f>IF(A65="","",IF(O65="No","Not used",IF(O65&lt;&gt;"Yes","Review",IF(COUNTIF(Q65:V65,"No")&gt;0,"Incompatible",IF(COUNTIF(Q65:V65,"Yes")=6,"Compatible","Review")))))</x:f>
      </x:c>
      <x:c r="X65" s="216"/>
      <x:c r="Y65" s="216"/>
      <x:c r="Z65" s="184"/>
      <x:c r="AA65" s="212" t="str">
        <x:f>IF(A65="","",IF(C65="","Decision missing",IF(E65="","Leadership KPI review missing",IF(AND(E65="Yes",H65=""),"Diagnostic missing",IF(J65="","Later-confirmation decision missing",IF(AND(J65="Yes",OR(K65="",L65="",M65="")),"Complete cohort logic",IF(AND(Y65="Keep",N65&lt;&gt;"Pass"),"Cohort/window not cleared",IF(AND(O65="Yes",X65=""),"Benchmark use decision missing",IF(AND(O65="Yes",X65="Target",W65&lt;&gt;"Compatible"),"Benchmark target not cleared",IF(Y65="","Final decision missing",IF(AND(Y65="Keep",E65&lt;&gt;"Yes"),"Review Keep vs leadership role","Ready")))))))))))</x:f>
      </x:c>
      <x:c r="AB65" s="238" t="str">
        <x:f>IF(Y65="Keep",COUNTIF($Y$6:Y65,"Keep"),"")</x:f>
      </x:c>
    </x:row>
    <x:row r="66" ht="42" customHeight="1">
      <x:c r="A66" s="184"/>
      <x:c r="B66" s="184"/>
      <x:c r="C66" s="184"/>
      <x:c r="D66" s="216"/>
      <x:c r="E66" s="216"/>
      <x:c r="F66" s="184"/>
      <x:c r="G66" s="216"/>
      <x:c r="H66" s="184"/>
      <x:c r="I66" s="184"/>
      <x:c r="J66" s="216"/>
      <x:c r="K66" s="184"/>
      <x:c r="L66" s="184"/>
      <x:c r="M66" s="184"/>
      <x:c r="N66" s="216"/>
      <x:c r="O66" s="216"/>
      <x:c r="P66" s="184"/>
      <x:c r="Q66" s="216"/>
      <x:c r="R66" s="216"/>
      <x:c r="S66" s="216"/>
      <x:c r="T66" s="216"/>
      <x:c r="U66" s="216"/>
      <x:c r="V66" s="216"/>
      <x:c r="W66" s="204" t="str">
        <x:f>IF(A66="","",IF(O66="No","Not used",IF(O66&lt;&gt;"Yes","Review",IF(COUNTIF(Q66:V66,"No")&gt;0,"Incompatible",IF(COUNTIF(Q66:V66,"Yes")=6,"Compatible","Review")))))</x:f>
      </x:c>
      <x:c r="X66" s="216"/>
      <x:c r="Y66" s="216"/>
      <x:c r="Z66" s="184"/>
      <x:c r="AA66" s="212" t="str">
        <x:f>IF(A66="","",IF(C66="","Decision missing",IF(E66="","Leadership KPI review missing",IF(AND(E66="Yes",H66=""),"Diagnostic missing",IF(J66="","Later-confirmation decision missing",IF(AND(J66="Yes",OR(K66="",L66="",M66="")),"Complete cohort logic",IF(AND(Y66="Keep",N66&lt;&gt;"Pass"),"Cohort/window not cleared",IF(AND(O66="Yes",X66=""),"Benchmark use decision missing",IF(AND(O66="Yes",X66="Target",W66&lt;&gt;"Compatible"),"Benchmark target not cleared",IF(Y66="","Final decision missing",IF(AND(Y66="Keep",E66&lt;&gt;"Yes"),"Review Keep vs leadership role","Ready")))))))))))</x:f>
      </x:c>
      <x:c r="AB66" s="238" t="str">
        <x:f>IF(Y66="Keep",COUNTIF($Y$6:Y66,"Keep"),"")</x:f>
      </x:c>
    </x:row>
    <x:row r="67" ht="42" customHeight="1">
      <x:c r="A67" s="184"/>
      <x:c r="B67" s="184"/>
      <x:c r="C67" s="184"/>
      <x:c r="D67" s="216"/>
      <x:c r="E67" s="216"/>
      <x:c r="F67" s="184"/>
      <x:c r="G67" s="216"/>
      <x:c r="H67" s="184"/>
      <x:c r="I67" s="184"/>
      <x:c r="J67" s="216"/>
      <x:c r="K67" s="184"/>
      <x:c r="L67" s="184"/>
      <x:c r="M67" s="184"/>
      <x:c r="N67" s="216"/>
      <x:c r="O67" s="216"/>
      <x:c r="P67" s="184"/>
      <x:c r="Q67" s="216"/>
      <x:c r="R67" s="216"/>
      <x:c r="S67" s="216"/>
      <x:c r="T67" s="216"/>
      <x:c r="U67" s="216"/>
      <x:c r="V67" s="216"/>
      <x:c r="W67" s="204" t="str">
        <x:f>IF(A67="","",IF(O67="No","Not used",IF(O67&lt;&gt;"Yes","Review",IF(COUNTIF(Q67:V67,"No")&gt;0,"Incompatible",IF(COUNTIF(Q67:V67,"Yes")=6,"Compatible","Review")))))</x:f>
      </x:c>
      <x:c r="X67" s="216"/>
      <x:c r="Y67" s="216"/>
      <x:c r="Z67" s="184"/>
      <x:c r="AA67" s="212" t="str">
        <x:f>IF(A67="","",IF(C67="","Decision missing",IF(E67="","Leadership KPI review missing",IF(AND(E67="Yes",H67=""),"Diagnostic missing",IF(J67="","Later-confirmation decision missing",IF(AND(J67="Yes",OR(K67="",L67="",M67="")),"Complete cohort logic",IF(AND(Y67="Keep",N67&lt;&gt;"Pass"),"Cohort/window not cleared",IF(AND(O67="Yes",X67=""),"Benchmark use decision missing",IF(AND(O67="Yes",X67="Target",W67&lt;&gt;"Compatible"),"Benchmark target not cleared",IF(Y67="","Final decision missing",IF(AND(Y67="Keep",E67&lt;&gt;"Yes"),"Review Keep vs leadership role","Ready")))))))))))</x:f>
      </x:c>
      <x:c r="AB67" s="238" t="str">
        <x:f>IF(Y67="Keep",COUNTIF($Y$6:Y67,"Keep"),"")</x:f>
      </x:c>
    </x:row>
    <x:row r="68" ht="42" customHeight="1">
      <x:c r="A68" s="184"/>
      <x:c r="B68" s="184"/>
      <x:c r="C68" s="184"/>
      <x:c r="D68" s="216"/>
      <x:c r="E68" s="216"/>
      <x:c r="F68" s="184"/>
      <x:c r="G68" s="216"/>
      <x:c r="H68" s="184"/>
      <x:c r="I68" s="184"/>
      <x:c r="J68" s="216"/>
      <x:c r="K68" s="184"/>
      <x:c r="L68" s="184"/>
      <x:c r="M68" s="184"/>
      <x:c r="N68" s="216"/>
      <x:c r="O68" s="216"/>
      <x:c r="P68" s="184"/>
      <x:c r="Q68" s="216"/>
      <x:c r="R68" s="216"/>
      <x:c r="S68" s="216"/>
      <x:c r="T68" s="216"/>
      <x:c r="U68" s="216"/>
      <x:c r="V68" s="216"/>
      <x:c r="W68" s="204" t="str">
        <x:f>IF(A68="","",IF(O68="No","Not used",IF(O68&lt;&gt;"Yes","Review",IF(COUNTIF(Q68:V68,"No")&gt;0,"Incompatible",IF(COUNTIF(Q68:V68,"Yes")=6,"Compatible","Review")))))</x:f>
      </x:c>
      <x:c r="X68" s="216"/>
      <x:c r="Y68" s="216"/>
      <x:c r="Z68" s="184"/>
      <x:c r="AA68" s="212" t="str">
        <x:f>IF(A68="","",IF(C68="","Decision missing",IF(E68="","Leadership KPI review missing",IF(AND(E68="Yes",H68=""),"Diagnostic missing",IF(J68="","Later-confirmation decision missing",IF(AND(J68="Yes",OR(K68="",L68="",M68="")),"Complete cohort logic",IF(AND(Y68="Keep",N68&lt;&gt;"Pass"),"Cohort/window not cleared",IF(AND(O68="Yes",X68=""),"Benchmark use decision missing",IF(AND(O68="Yes",X68="Target",W68&lt;&gt;"Compatible"),"Benchmark target not cleared",IF(Y68="","Final decision missing",IF(AND(Y68="Keep",E68&lt;&gt;"Yes"),"Review Keep vs leadership role","Ready")))))))))))</x:f>
      </x:c>
      <x:c r="AB68" s="238" t="str">
        <x:f>IF(Y68="Keep",COUNTIF($Y$6:Y68,"Keep"),"")</x:f>
      </x:c>
    </x:row>
    <x:row r="69" ht="42" customHeight="1">
      <x:c r="A69" s="184"/>
      <x:c r="B69" s="184"/>
      <x:c r="C69" s="184"/>
      <x:c r="D69" s="216"/>
      <x:c r="E69" s="216"/>
      <x:c r="F69" s="184"/>
      <x:c r="G69" s="216"/>
      <x:c r="H69" s="184"/>
      <x:c r="I69" s="184"/>
      <x:c r="J69" s="216"/>
      <x:c r="K69" s="184"/>
      <x:c r="L69" s="184"/>
      <x:c r="M69" s="184"/>
      <x:c r="N69" s="216"/>
      <x:c r="O69" s="216"/>
      <x:c r="P69" s="184"/>
      <x:c r="Q69" s="216"/>
      <x:c r="R69" s="216"/>
      <x:c r="S69" s="216"/>
      <x:c r="T69" s="216"/>
      <x:c r="U69" s="216"/>
      <x:c r="V69" s="216"/>
      <x:c r="W69" s="204" t="str">
        <x:f>IF(A69="","",IF(O69="No","Not used",IF(O69&lt;&gt;"Yes","Review",IF(COUNTIF(Q69:V69,"No")&gt;0,"Incompatible",IF(COUNTIF(Q69:V69,"Yes")=6,"Compatible","Review")))))</x:f>
      </x:c>
      <x:c r="X69" s="216"/>
      <x:c r="Y69" s="216"/>
      <x:c r="Z69" s="184"/>
      <x:c r="AA69" s="212" t="str">
        <x:f>IF(A69="","",IF(C69="","Decision missing",IF(E69="","Leadership KPI review missing",IF(AND(E69="Yes",H69=""),"Diagnostic missing",IF(J69="","Later-confirmation decision missing",IF(AND(J69="Yes",OR(K69="",L69="",M69="")),"Complete cohort logic",IF(AND(Y69="Keep",N69&lt;&gt;"Pass"),"Cohort/window not cleared",IF(AND(O69="Yes",X69=""),"Benchmark use decision missing",IF(AND(O69="Yes",X69="Target",W69&lt;&gt;"Compatible"),"Benchmark target not cleared",IF(Y69="","Final decision missing",IF(AND(Y69="Keep",E69&lt;&gt;"Yes"),"Review Keep vs leadership role","Ready")))))))))))</x:f>
      </x:c>
      <x:c r="AB69" s="238" t="str">
        <x:f>IF(Y69="Keep",COUNTIF($Y$6:Y69,"Keep"),"")</x:f>
      </x:c>
    </x:row>
    <x:row r="70" ht="42" customHeight="1">
      <x:c r="A70" s="184"/>
      <x:c r="B70" s="184"/>
      <x:c r="C70" s="184"/>
      <x:c r="D70" s="216"/>
      <x:c r="E70" s="216"/>
      <x:c r="F70" s="184"/>
      <x:c r="G70" s="216"/>
      <x:c r="H70" s="184"/>
      <x:c r="I70" s="184"/>
      <x:c r="J70" s="216"/>
      <x:c r="K70" s="184"/>
      <x:c r="L70" s="184"/>
      <x:c r="M70" s="184"/>
      <x:c r="N70" s="216"/>
      <x:c r="O70" s="216"/>
      <x:c r="P70" s="184"/>
      <x:c r="Q70" s="216"/>
      <x:c r="R70" s="216"/>
      <x:c r="S70" s="216"/>
      <x:c r="T70" s="216"/>
      <x:c r="U70" s="216"/>
      <x:c r="V70" s="216"/>
      <x:c r="W70" s="204" t="str">
        <x:f>IF(A70="","",IF(O70="No","Not used",IF(O70&lt;&gt;"Yes","Review",IF(COUNTIF(Q70:V70,"No")&gt;0,"Incompatible",IF(COUNTIF(Q70:V70,"Yes")=6,"Compatible","Review")))))</x:f>
      </x:c>
      <x:c r="X70" s="216"/>
      <x:c r="Y70" s="216"/>
      <x:c r="Z70" s="184"/>
      <x:c r="AA70" s="212" t="str">
        <x:f>IF(A70="","",IF(C70="","Decision missing",IF(E70="","Leadership KPI review missing",IF(AND(E70="Yes",H70=""),"Diagnostic missing",IF(J70="","Later-confirmation decision missing",IF(AND(J70="Yes",OR(K70="",L70="",M70="")),"Complete cohort logic",IF(AND(Y70="Keep",N70&lt;&gt;"Pass"),"Cohort/window not cleared",IF(AND(O70="Yes",X70=""),"Benchmark use decision missing",IF(AND(O70="Yes",X70="Target",W70&lt;&gt;"Compatible"),"Benchmark target not cleared",IF(Y70="","Final decision missing",IF(AND(Y70="Keep",E70&lt;&gt;"Yes"),"Review Keep vs leadership role","Ready")))))))))))</x:f>
      </x:c>
      <x:c r="AB70" s="238" t="str">
        <x:f>IF(Y70="Keep",COUNTIF($Y$6:Y70,"Keep"),"")</x:f>
      </x:c>
    </x:row>
    <x:row r="71" ht="42" customHeight="1">
      <x:c r="A71" s="184"/>
      <x:c r="B71" s="184"/>
      <x:c r="C71" s="184"/>
      <x:c r="D71" s="216"/>
      <x:c r="E71" s="216"/>
      <x:c r="F71" s="184"/>
      <x:c r="G71" s="216"/>
      <x:c r="H71" s="184"/>
      <x:c r="I71" s="184"/>
      <x:c r="J71" s="216"/>
      <x:c r="K71" s="184"/>
      <x:c r="L71" s="184"/>
      <x:c r="M71" s="184"/>
      <x:c r="N71" s="216"/>
      <x:c r="O71" s="216"/>
      <x:c r="P71" s="184"/>
      <x:c r="Q71" s="216"/>
      <x:c r="R71" s="216"/>
      <x:c r="S71" s="216"/>
      <x:c r="T71" s="216"/>
      <x:c r="U71" s="216"/>
      <x:c r="V71" s="216"/>
      <x:c r="W71" s="204" t="str">
        <x:f>IF(A71="","",IF(O71="No","Not used",IF(O71&lt;&gt;"Yes","Review",IF(COUNTIF(Q71:V71,"No")&gt;0,"Incompatible",IF(COUNTIF(Q71:V71,"Yes")=6,"Compatible","Review")))))</x:f>
      </x:c>
      <x:c r="X71" s="216"/>
      <x:c r="Y71" s="216"/>
      <x:c r="Z71" s="184"/>
      <x:c r="AA71" s="212" t="str">
        <x:f>IF(A71="","",IF(C71="","Decision missing",IF(E71="","Leadership KPI review missing",IF(AND(E71="Yes",H71=""),"Diagnostic missing",IF(J71="","Later-confirmation decision missing",IF(AND(J71="Yes",OR(K71="",L71="",M71="")),"Complete cohort logic",IF(AND(Y71="Keep",N71&lt;&gt;"Pass"),"Cohort/window not cleared",IF(AND(O71="Yes",X71=""),"Benchmark use decision missing",IF(AND(O71="Yes",X71="Target",W71&lt;&gt;"Compatible"),"Benchmark target not cleared",IF(Y71="","Final decision missing",IF(AND(Y71="Keep",E71&lt;&gt;"Yes"),"Review Keep vs leadership role","Ready")))))))))))</x:f>
      </x:c>
      <x:c r="AB71" s="238" t="str">
        <x:f>IF(Y71="Keep",COUNTIF($Y$6:Y71,"Keep"),"")</x:f>
      </x:c>
    </x:row>
    <x:row r="72" ht="42" customHeight="1">
      <x:c r="A72" s="184"/>
      <x:c r="B72" s="184"/>
      <x:c r="C72" s="184"/>
      <x:c r="D72" s="216"/>
      <x:c r="E72" s="216"/>
      <x:c r="F72" s="184"/>
      <x:c r="G72" s="216"/>
      <x:c r="H72" s="184"/>
      <x:c r="I72" s="184"/>
      <x:c r="J72" s="216"/>
      <x:c r="K72" s="184"/>
      <x:c r="L72" s="184"/>
      <x:c r="M72" s="184"/>
      <x:c r="N72" s="216"/>
      <x:c r="O72" s="216"/>
      <x:c r="P72" s="184"/>
      <x:c r="Q72" s="216"/>
      <x:c r="R72" s="216"/>
      <x:c r="S72" s="216"/>
      <x:c r="T72" s="216"/>
      <x:c r="U72" s="216"/>
      <x:c r="V72" s="216"/>
      <x:c r="W72" s="204" t="str">
        <x:f>IF(A72="","",IF(O72="No","Not used",IF(O72&lt;&gt;"Yes","Review",IF(COUNTIF(Q72:V72,"No")&gt;0,"Incompatible",IF(COUNTIF(Q72:V72,"Yes")=6,"Compatible","Review")))))</x:f>
      </x:c>
      <x:c r="X72" s="216"/>
      <x:c r="Y72" s="216"/>
      <x:c r="Z72" s="184"/>
      <x:c r="AA72" s="212" t="str">
        <x:f>IF(A72="","",IF(C72="","Decision missing",IF(E72="","Leadership KPI review missing",IF(AND(E72="Yes",H72=""),"Diagnostic missing",IF(J72="","Later-confirmation decision missing",IF(AND(J72="Yes",OR(K72="",L72="",M72="")),"Complete cohort logic",IF(AND(Y72="Keep",N72&lt;&gt;"Pass"),"Cohort/window not cleared",IF(AND(O72="Yes",X72=""),"Benchmark use decision missing",IF(AND(O72="Yes",X72="Target",W72&lt;&gt;"Compatible"),"Benchmark target not cleared",IF(Y72="","Final decision missing",IF(AND(Y72="Keep",E72&lt;&gt;"Yes"),"Review Keep vs leadership role","Ready")))))))))))</x:f>
      </x:c>
      <x:c r="AB72" s="238" t="str">
        <x:f>IF(Y72="Keep",COUNTIF($Y$6:Y72,"Keep"),"")</x:f>
      </x:c>
    </x:row>
    <x:row r="73" ht="42" customHeight="1">
      <x:c r="A73" s="184"/>
      <x:c r="B73" s="184"/>
      <x:c r="C73" s="184"/>
      <x:c r="D73" s="216"/>
      <x:c r="E73" s="216"/>
      <x:c r="F73" s="184"/>
      <x:c r="G73" s="216"/>
      <x:c r="H73" s="184"/>
      <x:c r="I73" s="184"/>
      <x:c r="J73" s="216"/>
      <x:c r="K73" s="184"/>
      <x:c r="L73" s="184"/>
      <x:c r="M73" s="184"/>
      <x:c r="N73" s="216"/>
      <x:c r="O73" s="216"/>
      <x:c r="P73" s="184"/>
      <x:c r="Q73" s="216"/>
      <x:c r="R73" s="216"/>
      <x:c r="S73" s="216"/>
      <x:c r="T73" s="216"/>
      <x:c r="U73" s="216"/>
      <x:c r="V73" s="216"/>
      <x:c r="W73" s="204" t="str">
        <x:f>IF(A73="","",IF(O73="No","Not used",IF(O73&lt;&gt;"Yes","Review",IF(COUNTIF(Q73:V73,"No")&gt;0,"Incompatible",IF(COUNTIF(Q73:V73,"Yes")=6,"Compatible","Review")))))</x:f>
      </x:c>
      <x:c r="X73" s="216"/>
      <x:c r="Y73" s="216"/>
      <x:c r="Z73" s="184"/>
      <x:c r="AA73" s="212" t="str">
        <x:f>IF(A73="","",IF(C73="","Decision missing",IF(E73="","Leadership KPI review missing",IF(AND(E73="Yes",H73=""),"Diagnostic missing",IF(J73="","Later-confirmation decision missing",IF(AND(J73="Yes",OR(K73="",L73="",M73="")),"Complete cohort logic",IF(AND(Y73="Keep",N73&lt;&gt;"Pass"),"Cohort/window not cleared",IF(AND(O73="Yes",X73=""),"Benchmark use decision missing",IF(AND(O73="Yes",X73="Target",W73&lt;&gt;"Compatible"),"Benchmark target not cleared",IF(Y73="","Final decision missing",IF(AND(Y73="Keep",E73&lt;&gt;"Yes"),"Review Keep vs leadership role","Ready")))))))))))</x:f>
      </x:c>
      <x:c r="AB73" s="238" t="str">
        <x:f>IF(Y73="Keep",COUNTIF($Y$6:Y73,"Keep"),"")</x:f>
      </x:c>
    </x:row>
    <x:row r="74" ht="42" customHeight="1">
      <x:c r="A74" s="184"/>
      <x:c r="B74" s="184"/>
      <x:c r="C74" s="184"/>
      <x:c r="D74" s="216"/>
      <x:c r="E74" s="216"/>
      <x:c r="F74" s="184"/>
      <x:c r="G74" s="216"/>
      <x:c r="H74" s="184"/>
      <x:c r="I74" s="184"/>
      <x:c r="J74" s="216"/>
      <x:c r="K74" s="184"/>
      <x:c r="L74" s="184"/>
      <x:c r="M74" s="184"/>
      <x:c r="N74" s="216"/>
      <x:c r="O74" s="216"/>
      <x:c r="P74" s="184"/>
      <x:c r="Q74" s="216"/>
      <x:c r="R74" s="216"/>
      <x:c r="S74" s="216"/>
      <x:c r="T74" s="216"/>
      <x:c r="U74" s="216"/>
      <x:c r="V74" s="216"/>
      <x:c r="W74" s="204" t="str">
        <x:f>IF(A74="","",IF(O74="No","Not used",IF(O74&lt;&gt;"Yes","Review",IF(COUNTIF(Q74:V74,"No")&gt;0,"Incompatible",IF(COUNTIF(Q74:V74,"Yes")=6,"Compatible","Review")))))</x:f>
      </x:c>
      <x:c r="X74" s="216"/>
      <x:c r="Y74" s="216"/>
      <x:c r="Z74" s="184"/>
      <x:c r="AA74" s="212" t="str">
        <x:f>IF(A74="","",IF(C74="","Decision missing",IF(E74="","Leadership KPI review missing",IF(AND(E74="Yes",H74=""),"Diagnostic missing",IF(J74="","Later-confirmation decision missing",IF(AND(J74="Yes",OR(K74="",L74="",M74="")),"Complete cohort logic",IF(AND(Y74="Keep",N74&lt;&gt;"Pass"),"Cohort/window not cleared",IF(AND(O74="Yes",X74=""),"Benchmark use decision missing",IF(AND(O74="Yes",X74="Target",W74&lt;&gt;"Compatible"),"Benchmark target not cleared",IF(Y74="","Final decision missing",IF(AND(Y74="Keep",E74&lt;&gt;"Yes"),"Review Keep vs leadership role","Ready")))))))))))</x:f>
      </x:c>
      <x:c r="AB74" s="238" t="str">
        <x:f>IF(Y74="Keep",COUNTIF($Y$6:Y74,"Keep"),"")</x:f>
      </x:c>
    </x:row>
    <x:row r="75" ht="42" customHeight="1">
      <x:c r="A75" s="184"/>
      <x:c r="B75" s="184"/>
      <x:c r="C75" s="184"/>
      <x:c r="D75" s="216"/>
      <x:c r="E75" s="216"/>
      <x:c r="F75" s="184"/>
      <x:c r="G75" s="216"/>
      <x:c r="H75" s="184"/>
      <x:c r="I75" s="184"/>
      <x:c r="J75" s="216"/>
      <x:c r="K75" s="184"/>
      <x:c r="L75" s="184"/>
      <x:c r="M75" s="184"/>
      <x:c r="N75" s="216"/>
      <x:c r="O75" s="216"/>
      <x:c r="P75" s="184"/>
      <x:c r="Q75" s="216"/>
      <x:c r="R75" s="216"/>
      <x:c r="S75" s="216"/>
      <x:c r="T75" s="216"/>
      <x:c r="U75" s="216"/>
      <x:c r="V75" s="216"/>
      <x:c r="W75" s="204" t="str">
        <x:f>IF(A75="","",IF(O75="No","Not used",IF(O75&lt;&gt;"Yes","Review",IF(COUNTIF(Q75:V75,"No")&gt;0,"Incompatible",IF(COUNTIF(Q75:V75,"Yes")=6,"Compatible","Review")))))</x:f>
      </x:c>
      <x:c r="X75" s="216"/>
      <x:c r="Y75" s="216"/>
      <x:c r="Z75" s="184"/>
      <x:c r="AA75" s="212" t="str">
        <x:f>IF(A75="","",IF(C75="","Decision missing",IF(E75="","Leadership KPI review missing",IF(AND(E75="Yes",H75=""),"Diagnostic missing",IF(J75="","Later-confirmation decision missing",IF(AND(J75="Yes",OR(K75="",L75="",M75="")),"Complete cohort logic",IF(AND(Y75="Keep",N75&lt;&gt;"Pass"),"Cohort/window not cleared",IF(AND(O75="Yes",X75=""),"Benchmark use decision missing",IF(AND(O75="Yes",X75="Target",W75&lt;&gt;"Compatible"),"Benchmark target not cleared",IF(Y75="","Final decision missing",IF(AND(Y75="Keep",E75&lt;&gt;"Yes"),"Review Keep vs leadership role","Ready")))))))))))</x:f>
      </x:c>
      <x:c r="AB75" s="238" t="str">
        <x:f>IF(Y75="Keep",COUNTIF($Y$6:Y75,"Keep"),"")</x:f>
      </x:c>
    </x:row>
    <x:row r="76" ht="42" customHeight="1">
      <x:c r="A76" s="184"/>
      <x:c r="B76" s="184"/>
      <x:c r="C76" s="184"/>
      <x:c r="D76" s="216"/>
      <x:c r="E76" s="216"/>
      <x:c r="F76" s="184"/>
      <x:c r="G76" s="216"/>
      <x:c r="H76" s="184"/>
      <x:c r="I76" s="184"/>
      <x:c r="J76" s="216"/>
      <x:c r="K76" s="184"/>
      <x:c r="L76" s="184"/>
      <x:c r="M76" s="184"/>
      <x:c r="N76" s="216"/>
      <x:c r="O76" s="216"/>
      <x:c r="P76" s="184"/>
      <x:c r="Q76" s="216"/>
      <x:c r="R76" s="216"/>
      <x:c r="S76" s="216"/>
      <x:c r="T76" s="216"/>
      <x:c r="U76" s="216"/>
      <x:c r="V76" s="216"/>
      <x:c r="W76" s="204" t="str">
        <x:f>IF(A76="","",IF(O76="No","Not used",IF(O76&lt;&gt;"Yes","Review",IF(COUNTIF(Q76:V76,"No")&gt;0,"Incompatible",IF(COUNTIF(Q76:V76,"Yes")=6,"Compatible","Review")))))</x:f>
      </x:c>
      <x:c r="X76" s="216"/>
      <x:c r="Y76" s="216"/>
      <x:c r="Z76" s="184"/>
      <x:c r="AA76" s="212" t="str">
        <x:f>IF(A76="","",IF(C76="","Decision missing",IF(E76="","Leadership KPI review missing",IF(AND(E76="Yes",H76=""),"Diagnostic missing",IF(J76="","Later-confirmation decision missing",IF(AND(J76="Yes",OR(K76="",L76="",M76="")),"Complete cohort logic",IF(AND(Y76="Keep",N76&lt;&gt;"Pass"),"Cohort/window not cleared",IF(AND(O76="Yes",X76=""),"Benchmark use decision missing",IF(AND(O76="Yes",X76="Target",W76&lt;&gt;"Compatible"),"Benchmark target not cleared",IF(Y76="","Final decision missing",IF(AND(Y76="Keep",E76&lt;&gt;"Yes"),"Review Keep vs leadership role","Ready")))))))))))</x:f>
      </x:c>
      <x:c r="AB76" s="238" t="str">
        <x:f>IF(Y76="Keep",COUNTIF($Y$6:Y76,"Keep"),"")</x:f>
      </x:c>
    </x:row>
    <x:row r="77" ht="42" customHeight="1">
      <x:c r="A77" s="184"/>
      <x:c r="B77" s="184"/>
      <x:c r="C77" s="184"/>
      <x:c r="D77" s="216"/>
      <x:c r="E77" s="216"/>
      <x:c r="F77" s="184"/>
      <x:c r="G77" s="216"/>
      <x:c r="H77" s="184"/>
      <x:c r="I77" s="184"/>
      <x:c r="J77" s="216"/>
      <x:c r="K77" s="184"/>
      <x:c r="L77" s="184"/>
      <x:c r="M77" s="184"/>
      <x:c r="N77" s="216"/>
      <x:c r="O77" s="216"/>
      <x:c r="P77" s="184"/>
      <x:c r="Q77" s="216"/>
      <x:c r="R77" s="216"/>
      <x:c r="S77" s="216"/>
      <x:c r="T77" s="216"/>
      <x:c r="U77" s="216"/>
      <x:c r="V77" s="216"/>
      <x:c r="W77" s="204" t="str">
        <x:f>IF(A77="","",IF(O77="No","Not used",IF(O77&lt;&gt;"Yes","Review",IF(COUNTIF(Q77:V77,"No")&gt;0,"Incompatible",IF(COUNTIF(Q77:V77,"Yes")=6,"Compatible","Review")))))</x:f>
      </x:c>
      <x:c r="X77" s="216"/>
      <x:c r="Y77" s="216"/>
      <x:c r="Z77" s="184"/>
      <x:c r="AA77" s="212" t="str">
        <x:f>IF(A77="","",IF(C77="","Decision missing",IF(E77="","Leadership KPI review missing",IF(AND(E77="Yes",H77=""),"Diagnostic missing",IF(J77="","Later-confirmation decision missing",IF(AND(J77="Yes",OR(K77="",L77="",M77="")),"Complete cohort logic",IF(AND(Y77="Keep",N77&lt;&gt;"Pass"),"Cohort/window not cleared",IF(AND(O77="Yes",X77=""),"Benchmark use decision missing",IF(AND(O77="Yes",X77="Target",W77&lt;&gt;"Compatible"),"Benchmark target not cleared",IF(Y77="","Final decision missing",IF(AND(Y77="Keep",E77&lt;&gt;"Yes"),"Review Keep vs leadership role","Ready")))))))))))</x:f>
      </x:c>
      <x:c r="AB77" s="238" t="str">
        <x:f>IF(Y77="Keep",COUNTIF($Y$6:Y77,"Keep"),"")</x:f>
      </x:c>
    </x:row>
    <x:row r="78" ht="42" customHeight="1">
      <x:c r="A78" s="184"/>
      <x:c r="B78" s="184"/>
      <x:c r="C78" s="184"/>
      <x:c r="D78" s="216"/>
      <x:c r="E78" s="216"/>
      <x:c r="F78" s="184"/>
      <x:c r="G78" s="216"/>
      <x:c r="H78" s="184"/>
      <x:c r="I78" s="184"/>
      <x:c r="J78" s="216"/>
      <x:c r="K78" s="184"/>
      <x:c r="L78" s="184"/>
      <x:c r="M78" s="184"/>
      <x:c r="N78" s="216"/>
      <x:c r="O78" s="216"/>
      <x:c r="P78" s="184"/>
      <x:c r="Q78" s="216"/>
      <x:c r="R78" s="216"/>
      <x:c r="S78" s="216"/>
      <x:c r="T78" s="216"/>
      <x:c r="U78" s="216"/>
      <x:c r="V78" s="216"/>
      <x:c r="W78" s="204" t="str">
        <x:f>IF(A78="","",IF(O78="No","Not used",IF(O78&lt;&gt;"Yes","Review",IF(COUNTIF(Q78:V78,"No")&gt;0,"Incompatible",IF(COUNTIF(Q78:V78,"Yes")=6,"Compatible","Review")))))</x:f>
      </x:c>
      <x:c r="X78" s="216"/>
      <x:c r="Y78" s="216"/>
      <x:c r="Z78" s="184"/>
      <x:c r="AA78" s="212" t="str">
        <x:f>IF(A78="","",IF(C78="","Decision missing",IF(E78="","Leadership KPI review missing",IF(AND(E78="Yes",H78=""),"Diagnostic missing",IF(J78="","Later-confirmation decision missing",IF(AND(J78="Yes",OR(K78="",L78="",M78="")),"Complete cohort logic",IF(AND(Y78="Keep",N78&lt;&gt;"Pass"),"Cohort/window not cleared",IF(AND(O78="Yes",X78=""),"Benchmark use decision missing",IF(AND(O78="Yes",X78="Target",W78&lt;&gt;"Compatible"),"Benchmark target not cleared",IF(Y78="","Final decision missing",IF(AND(Y78="Keep",E78&lt;&gt;"Yes"),"Review Keep vs leadership role","Ready")))))))))))</x:f>
      </x:c>
      <x:c r="AB78" s="238" t="str">
        <x:f>IF(Y78="Keep",COUNTIF($Y$6:Y78,"Keep"),"")</x:f>
      </x:c>
    </x:row>
    <x:row r="79" ht="42" customHeight="1">
      <x:c r="A79" s="184"/>
      <x:c r="B79" s="184"/>
      <x:c r="C79" s="184"/>
      <x:c r="D79" s="216"/>
      <x:c r="E79" s="216"/>
      <x:c r="F79" s="184"/>
      <x:c r="G79" s="216"/>
      <x:c r="H79" s="184"/>
      <x:c r="I79" s="184"/>
      <x:c r="J79" s="216"/>
      <x:c r="K79" s="184"/>
      <x:c r="L79" s="184"/>
      <x:c r="M79" s="184"/>
      <x:c r="N79" s="216"/>
      <x:c r="O79" s="216"/>
      <x:c r="P79" s="184"/>
      <x:c r="Q79" s="216"/>
      <x:c r="R79" s="216"/>
      <x:c r="S79" s="216"/>
      <x:c r="T79" s="216"/>
      <x:c r="U79" s="216"/>
      <x:c r="V79" s="216"/>
      <x:c r="W79" s="204" t="str">
        <x:f>IF(A79="","",IF(O79="No","Not used",IF(O79&lt;&gt;"Yes","Review",IF(COUNTIF(Q79:V79,"No")&gt;0,"Incompatible",IF(COUNTIF(Q79:V79,"Yes")=6,"Compatible","Review")))))</x:f>
      </x:c>
      <x:c r="X79" s="216"/>
      <x:c r="Y79" s="216"/>
      <x:c r="Z79" s="184"/>
      <x:c r="AA79" s="212" t="str">
        <x:f>IF(A79="","",IF(C79="","Decision missing",IF(E79="","Leadership KPI review missing",IF(AND(E79="Yes",H79=""),"Diagnostic missing",IF(J79="","Later-confirmation decision missing",IF(AND(J79="Yes",OR(K79="",L79="",M79="")),"Complete cohort logic",IF(AND(Y79="Keep",N79&lt;&gt;"Pass"),"Cohort/window not cleared",IF(AND(O79="Yes",X79=""),"Benchmark use decision missing",IF(AND(O79="Yes",X79="Target",W79&lt;&gt;"Compatible"),"Benchmark target not cleared",IF(Y79="","Final decision missing",IF(AND(Y79="Keep",E79&lt;&gt;"Yes"),"Review Keep vs leadership role","Ready")))))))))))</x:f>
      </x:c>
      <x:c r="AB79" s="238" t="str">
        <x:f>IF(Y79="Keep",COUNTIF($Y$6:Y79,"Keep"),"")</x:f>
      </x:c>
    </x:row>
    <x:row r="80" ht="42" customHeight="1">
      <x:c r="A80" s="184"/>
      <x:c r="B80" s="184"/>
      <x:c r="C80" s="184"/>
      <x:c r="D80" s="216"/>
      <x:c r="E80" s="216"/>
      <x:c r="F80" s="184"/>
      <x:c r="G80" s="216"/>
      <x:c r="H80" s="184"/>
      <x:c r="I80" s="184"/>
      <x:c r="J80" s="216"/>
      <x:c r="K80" s="184"/>
      <x:c r="L80" s="184"/>
      <x:c r="M80" s="184"/>
      <x:c r="N80" s="216"/>
      <x:c r="O80" s="216"/>
      <x:c r="P80" s="184"/>
      <x:c r="Q80" s="216"/>
      <x:c r="R80" s="216"/>
      <x:c r="S80" s="216"/>
      <x:c r="T80" s="216"/>
      <x:c r="U80" s="216"/>
      <x:c r="V80" s="216"/>
      <x:c r="W80" s="204" t="str">
        <x:f>IF(A80="","",IF(O80="No","Not used",IF(O80&lt;&gt;"Yes","Review",IF(COUNTIF(Q80:V80,"No")&gt;0,"Incompatible",IF(COUNTIF(Q80:V80,"Yes")=6,"Compatible","Review")))))</x:f>
      </x:c>
      <x:c r="X80" s="216"/>
      <x:c r="Y80" s="216"/>
      <x:c r="Z80" s="184"/>
      <x:c r="AA80" s="212" t="str">
        <x:f>IF(A80="","",IF(C80="","Decision missing",IF(E80="","Leadership KPI review missing",IF(AND(E80="Yes",H80=""),"Diagnostic missing",IF(J80="","Later-confirmation decision missing",IF(AND(J80="Yes",OR(K80="",L80="",M80="")),"Complete cohort logic",IF(AND(Y80="Keep",N80&lt;&gt;"Pass"),"Cohort/window not cleared",IF(AND(O80="Yes",X80=""),"Benchmark use decision missing",IF(AND(O80="Yes",X80="Target",W80&lt;&gt;"Compatible"),"Benchmark target not cleared",IF(Y80="","Final decision missing",IF(AND(Y80="Keep",E80&lt;&gt;"Yes"),"Review Keep vs leadership role","Ready")))))))))))</x:f>
      </x:c>
      <x:c r="AB80" s="238" t="str">
        <x:f>IF(Y80="Keep",COUNTIF($Y$6:Y80,"Keep"),"")</x:f>
      </x:c>
    </x:row>
    <x:row r="81" ht="42" customHeight="1">
      <x:c r="A81" s="184"/>
      <x:c r="B81" s="184"/>
      <x:c r="C81" s="184"/>
      <x:c r="D81" s="216"/>
      <x:c r="E81" s="216"/>
      <x:c r="F81" s="184"/>
      <x:c r="G81" s="216"/>
      <x:c r="H81" s="184"/>
      <x:c r="I81" s="184"/>
      <x:c r="J81" s="216"/>
      <x:c r="K81" s="184"/>
      <x:c r="L81" s="184"/>
      <x:c r="M81" s="184"/>
      <x:c r="N81" s="216"/>
      <x:c r="O81" s="216"/>
      <x:c r="P81" s="184"/>
      <x:c r="Q81" s="216"/>
      <x:c r="R81" s="216"/>
      <x:c r="S81" s="216"/>
      <x:c r="T81" s="216"/>
      <x:c r="U81" s="216"/>
      <x:c r="V81" s="216"/>
      <x:c r="W81" s="204" t="str">
        <x:f>IF(A81="","",IF(O81="No","Not used",IF(O81&lt;&gt;"Yes","Review",IF(COUNTIF(Q81:V81,"No")&gt;0,"Incompatible",IF(COUNTIF(Q81:V81,"Yes")=6,"Compatible","Review")))))</x:f>
      </x:c>
      <x:c r="X81" s="216"/>
      <x:c r="Y81" s="216"/>
      <x:c r="Z81" s="184"/>
      <x:c r="AA81" s="212" t="str">
        <x:f>IF(A81="","",IF(C81="","Decision missing",IF(E81="","Leadership KPI review missing",IF(AND(E81="Yes",H81=""),"Diagnostic missing",IF(J81="","Later-confirmation decision missing",IF(AND(J81="Yes",OR(K81="",L81="",M81="")),"Complete cohort logic",IF(AND(Y81="Keep",N81&lt;&gt;"Pass"),"Cohort/window not cleared",IF(AND(O81="Yes",X81=""),"Benchmark use decision missing",IF(AND(O81="Yes",X81="Target",W81&lt;&gt;"Compatible"),"Benchmark target not cleared",IF(Y81="","Final decision missing",IF(AND(Y81="Keep",E81&lt;&gt;"Yes"),"Review Keep vs leadership role","Ready")))))))))))</x:f>
      </x:c>
      <x:c r="AB81" s="238" t="str">
        <x:f>IF(Y81="Keep",COUNTIF($Y$6:Y81,"Keep"),"")</x:f>
      </x:c>
    </x:row>
    <x:row r="82" ht="42" customHeight="1">
      <x:c r="A82" s="184"/>
      <x:c r="B82" s="184"/>
      <x:c r="C82" s="184"/>
      <x:c r="D82" s="216"/>
      <x:c r="E82" s="216"/>
      <x:c r="F82" s="184"/>
      <x:c r="G82" s="216"/>
      <x:c r="H82" s="184"/>
      <x:c r="I82" s="184"/>
      <x:c r="J82" s="216"/>
      <x:c r="K82" s="184"/>
      <x:c r="L82" s="184"/>
      <x:c r="M82" s="184"/>
      <x:c r="N82" s="216"/>
      <x:c r="O82" s="216"/>
      <x:c r="P82" s="184"/>
      <x:c r="Q82" s="216"/>
      <x:c r="R82" s="216"/>
      <x:c r="S82" s="216"/>
      <x:c r="T82" s="216"/>
      <x:c r="U82" s="216"/>
      <x:c r="V82" s="216"/>
      <x:c r="W82" s="204" t="str">
        <x:f>IF(A82="","",IF(O82="No","Not used",IF(O82&lt;&gt;"Yes","Review",IF(COUNTIF(Q82:V82,"No")&gt;0,"Incompatible",IF(COUNTIF(Q82:V82,"Yes")=6,"Compatible","Review")))))</x:f>
      </x:c>
      <x:c r="X82" s="216"/>
      <x:c r="Y82" s="216"/>
      <x:c r="Z82" s="184"/>
      <x:c r="AA82" s="212" t="str">
        <x:f>IF(A82="","",IF(C82="","Decision missing",IF(E82="","Leadership KPI review missing",IF(AND(E82="Yes",H82=""),"Diagnostic missing",IF(J82="","Later-confirmation decision missing",IF(AND(J82="Yes",OR(K82="",L82="",M82="")),"Complete cohort logic",IF(AND(Y82="Keep",N82&lt;&gt;"Pass"),"Cohort/window not cleared",IF(AND(O82="Yes",X82=""),"Benchmark use decision missing",IF(AND(O82="Yes",X82="Target",W82&lt;&gt;"Compatible"),"Benchmark target not cleared",IF(Y82="","Final decision missing",IF(AND(Y82="Keep",E82&lt;&gt;"Yes"),"Review Keep vs leadership role","Ready")))))))))))</x:f>
      </x:c>
      <x:c r="AB82" s="238" t="str">
        <x:f>IF(Y82="Keep",COUNTIF($Y$6:Y82,"Keep"),"")</x:f>
      </x:c>
    </x:row>
    <x:row r="83" ht="42" customHeight="1">
      <x:c r="A83" s="184"/>
      <x:c r="B83" s="184"/>
      <x:c r="C83" s="184"/>
      <x:c r="D83" s="216"/>
      <x:c r="E83" s="216"/>
      <x:c r="F83" s="184"/>
      <x:c r="G83" s="216"/>
      <x:c r="H83" s="184"/>
      <x:c r="I83" s="184"/>
      <x:c r="J83" s="216"/>
      <x:c r="K83" s="184"/>
      <x:c r="L83" s="184"/>
      <x:c r="M83" s="184"/>
      <x:c r="N83" s="216"/>
      <x:c r="O83" s="216"/>
      <x:c r="P83" s="184"/>
      <x:c r="Q83" s="216"/>
      <x:c r="R83" s="216"/>
      <x:c r="S83" s="216"/>
      <x:c r="T83" s="216"/>
      <x:c r="U83" s="216"/>
      <x:c r="V83" s="216"/>
      <x:c r="W83" s="204" t="str">
        <x:f>IF(A83="","",IF(O83="No","Not used",IF(O83&lt;&gt;"Yes","Review",IF(COUNTIF(Q83:V83,"No")&gt;0,"Incompatible",IF(COUNTIF(Q83:V83,"Yes")=6,"Compatible","Review")))))</x:f>
      </x:c>
      <x:c r="X83" s="216"/>
      <x:c r="Y83" s="216"/>
      <x:c r="Z83" s="184"/>
      <x:c r="AA83" s="212" t="str">
        <x:f>IF(A83="","",IF(C83="","Decision missing",IF(E83="","Leadership KPI review missing",IF(AND(E83="Yes",H83=""),"Diagnostic missing",IF(J83="","Later-confirmation decision missing",IF(AND(J83="Yes",OR(K83="",L83="",M83="")),"Complete cohort logic",IF(AND(Y83="Keep",N83&lt;&gt;"Pass"),"Cohort/window not cleared",IF(AND(O83="Yes",X83=""),"Benchmark use decision missing",IF(AND(O83="Yes",X83="Target",W83&lt;&gt;"Compatible"),"Benchmark target not cleared",IF(Y83="","Final decision missing",IF(AND(Y83="Keep",E83&lt;&gt;"Yes"),"Review Keep vs leadership role","Ready")))))))))))</x:f>
      </x:c>
      <x:c r="AB83" s="238" t="str">
        <x:f>IF(Y83="Keep",COUNTIF($Y$6:Y83,"Keep"),"")</x:f>
      </x:c>
    </x:row>
    <x:row r="84" ht="42" customHeight="1">
      <x:c r="A84" s="184"/>
      <x:c r="B84" s="184"/>
      <x:c r="C84" s="184"/>
      <x:c r="D84" s="216"/>
      <x:c r="E84" s="216"/>
      <x:c r="F84" s="184"/>
      <x:c r="G84" s="216"/>
      <x:c r="H84" s="184"/>
      <x:c r="I84" s="184"/>
      <x:c r="J84" s="216"/>
      <x:c r="K84" s="184"/>
      <x:c r="L84" s="184"/>
      <x:c r="M84" s="184"/>
      <x:c r="N84" s="216"/>
      <x:c r="O84" s="216"/>
      <x:c r="P84" s="184"/>
      <x:c r="Q84" s="216"/>
      <x:c r="R84" s="216"/>
      <x:c r="S84" s="216"/>
      <x:c r="T84" s="216"/>
      <x:c r="U84" s="216"/>
      <x:c r="V84" s="216"/>
      <x:c r="W84" s="204" t="str">
        <x:f>IF(A84="","",IF(O84="No","Not used",IF(O84&lt;&gt;"Yes","Review",IF(COUNTIF(Q84:V84,"No")&gt;0,"Incompatible",IF(COUNTIF(Q84:V84,"Yes")=6,"Compatible","Review")))))</x:f>
      </x:c>
      <x:c r="X84" s="216"/>
      <x:c r="Y84" s="216"/>
      <x:c r="Z84" s="184"/>
      <x:c r="AA84" s="212" t="str">
        <x:f>IF(A84="","",IF(C84="","Decision missing",IF(E84="","Leadership KPI review missing",IF(AND(E84="Yes",H84=""),"Diagnostic missing",IF(J84="","Later-confirmation decision missing",IF(AND(J84="Yes",OR(K84="",L84="",M84="")),"Complete cohort logic",IF(AND(Y84="Keep",N84&lt;&gt;"Pass"),"Cohort/window not cleared",IF(AND(O84="Yes",X84=""),"Benchmark use decision missing",IF(AND(O84="Yes",X84="Target",W84&lt;&gt;"Compatible"),"Benchmark target not cleared",IF(Y84="","Final decision missing",IF(AND(Y84="Keep",E84&lt;&gt;"Yes"),"Review Keep vs leadership role","Ready")))))))))))</x:f>
      </x:c>
      <x:c r="AB84" s="238" t="str">
        <x:f>IF(Y84="Keep",COUNTIF($Y$6:Y84,"Keep"),"")</x:f>
      </x:c>
    </x:row>
    <x:row r="85" ht="42" customHeight="1">
      <x:c r="A85" s="184"/>
      <x:c r="B85" s="184"/>
      <x:c r="C85" s="184"/>
      <x:c r="D85" s="216"/>
      <x:c r="E85" s="216"/>
      <x:c r="F85" s="184"/>
      <x:c r="G85" s="216"/>
      <x:c r="H85" s="184"/>
      <x:c r="I85" s="184"/>
      <x:c r="J85" s="216"/>
      <x:c r="K85" s="184"/>
      <x:c r="L85" s="184"/>
      <x:c r="M85" s="184"/>
      <x:c r="N85" s="216"/>
      <x:c r="O85" s="216"/>
      <x:c r="P85" s="184"/>
      <x:c r="Q85" s="216"/>
      <x:c r="R85" s="216"/>
      <x:c r="S85" s="216"/>
      <x:c r="T85" s="216"/>
      <x:c r="U85" s="216"/>
      <x:c r="V85" s="216"/>
      <x:c r="W85" s="204" t="str">
        <x:f>IF(A85="","",IF(O85="No","Not used",IF(O85&lt;&gt;"Yes","Review",IF(COUNTIF(Q85:V85,"No")&gt;0,"Incompatible",IF(COUNTIF(Q85:V85,"Yes")=6,"Compatible","Review")))))</x:f>
      </x:c>
      <x:c r="X85" s="216"/>
      <x:c r="Y85" s="216"/>
      <x:c r="Z85" s="184"/>
      <x:c r="AA85" s="212" t="str">
        <x:f>IF(A85="","",IF(C85="","Decision missing",IF(E85="","Leadership KPI review missing",IF(AND(E85="Yes",H85=""),"Diagnostic missing",IF(J85="","Later-confirmation decision missing",IF(AND(J85="Yes",OR(K85="",L85="",M85="")),"Complete cohort logic",IF(AND(Y85="Keep",N85&lt;&gt;"Pass"),"Cohort/window not cleared",IF(AND(O85="Yes",X85=""),"Benchmark use decision missing",IF(AND(O85="Yes",X85="Target",W85&lt;&gt;"Compatible"),"Benchmark target not cleared",IF(Y85="","Final decision missing",IF(AND(Y85="Keep",E85&lt;&gt;"Yes"),"Review Keep vs leadership role","Ready")))))))))))</x:f>
      </x:c>
      <x:c r="AB85" s="238" t="str">
        <x:f>IF(Y85="Keep",COUNTIF($Y$6:Y85,"Keep"),"")</x:f>
      </x:c>
    </x:row>
    <x:row r="86" ht="42" customHeight="1">
      <x:c r="A86" s="184"/>
      <x:c r="B86" s="184"/>
      <x:c r="C86" s="184"/>
      <x:c r="D86" s="216"/>
      <x:c r="E86" s="216"/>
      <x:c r="F86" s="184"/>
      <x:c r="G86" s="216"/>
      <x:c r="H86" s="184"/>
      <x:c r="I86" s="184"/>
      <x:c r="J86" s="216"/>
      <x:c r="K86" s="184"/>
      <x:c r="L86" s="184"/>
      <x:c r="M86" s="184"/>
      <x:c r="N86" s="216"/>
      <x:c r="O86" s="216"/>
      <x:c r="P86" s="184"/>
      <x:c r="Q86" s="216"/>
      <x:c r="R86" s="216"/>
      <x:c r="S86" s="216"/>
      <x:c r="T86" s="216"/>
      <x:c r="U86" s="216"/>
      <x:c r="V86" s="216"/>
      <x:c r="W86" s="204" t="str">
        <x:f>IF(A86="","",IF(O86="No","Not used",IF(O86&lt;&gt;"Yes","Review",IF(COUNTIF(Q86:V86,"No")&gt;0,"Incompatible",IF(COUNTIF(Q86:V86,"Yes")=6,"Compatible","Review")))))</x:f>
      </x:c>
      <x:c r="X86" s="216"/>
      <x:c r="Y86" s="216"/>
      <x:c r="Z86" s="184"/>
      <x:c r="AA86" s="212" t="str">
        <x:f>IF(A86="","",IF(C86="","Decision missing",IF(E86="","Leadership KPI review missing",IF(AND(E86="Yes",H86=""),"Diagnostic missing",IF(J86="","Later-confirmation decision missing",IF(AND(J86="Yes",OR(K86="",L86="",M86="")),"Complete cohort logic",IF(AND(Y86="Keep",N86&lt;&gt;"Pass"),"Cohort/window not cleared",IF(AND(O86="Yes",X86=""),"Benchmark use decision missing",IF(AND(O86="Yes",X86="Target",W86&lt;&gt;"Compatible"),"Benchmark target not cleared",IF(Y86="","Final decision missing",IF(AND(Y86="Keep",E86&lt;&gt;"Yes"),"Review Keep vs leadership role","Ready")))))))))))</x:f>
      </x:c>
      <x:c r="AB86" s="238" t="str">
        <x:f>IF(Y86="Keep",COUNTIF($Y$6:Y86,"Keep"),"")</x:f>
      </x:c>
    </x:row>
    <x:row r="87" ht="42" customHeight="1">
      <x:c r="A87" s="184"/>
      <x:c r="B87" s="184"/>
      <x:c r="C87" s="184"/>
      <x:c r="D87" s="216"/>
      <x:c r="E87" s="216"/>
      <x:c r="F87" s="184"/>
      <x:c r="G87" s="216"/>
      <x:c r="H87" s="184"/>
      <x:c r="I87" s="184"/>
      <x:c r="J87" s="216"/>
      <x:c r="K87" s="184"/>
      <x:c r="L87" s="184"/>
      <x:c r="M87" s="184"/>
      <x:c r="N87" s="216"/>
      <x:c r="O87" s="216"/>
      <x:c r="P87" s="184"/>
      <x:c r="Q87" s="216"/>
      <x:c r="R87" s="216"/>
      <x:c r="S87" s="216"/>
      <x:c r="T87" s="216"/>
      <x:c r="U87" s="216"/>
      <x:c r="V87" s="216"/>
      <x:c r="W87" s="204" t="str">
        <x:f>IF(A87="","",IF(O87="No","Not used",IF(O87&lt;&gt;"Yes","Review",IF(COUNTIF(Q87:V87,"No")&gt;0,"Incompatible",IF(COUNTIF(Q87:V87,"Yes")=6,"Compatible","Review")))))</x:f>
      </x:c>
      <x:c r="X87" s="216"/>
      <x:c r="Y87" s="216"/>
      <x:c r="Z87" s="184"/>
      <x:c r="AA87" s="212" t="str">
        <x:f>IF(A87="","",IF(C87="","Decision missing",IF(E87="","Leadership KPI review missing",IF(AND(E87="Yes",H87=""),"Diagnostic missing",IF(J87="","Later-confirmation decision missing",IF(AND(J87="Yes",OR(K87="",L87="",M87="")),"Complete cohort logic",IF(AND(Y87="Keep",N87&lt;&gt;"Pass"),"Cohort/window not cleared",IF(AND(O87="Yes",X87=""),"Benchmark use decision missing",IF(AND(O87="Yes",X87="Target",W87&lt;&gt;"Compatible"),"Benchmark target not cleared",IF(Y87="","Final decision missing",IF(AND(Y87="Keep",E87&lt;&gt;"Yes"),"Review Keep vs leadership role","Ready")))))))))))</x:f>
      </x:c>
      <x:c r="AB87" s="238" t="str">
        <x:f>IF(Y87="Keep",COUNTIF($Y$6:Y87,"Keep"),"")</x:f>
      </x:c>
    </x:row>
    <x:row r="88" ht="42" customHeight="1">
      <x:c r="A88" s="184"/>
      <x:c r="B88" s="184"/>
      <x:c r="C88" s="184"/>
      <x:c r="D88" s="216"/>
      <x:c r="E88" s="216"/>
      <x:c r="F88" s="184"/>
      <x:c r="G88" s="216"/>
      <x:c r="H88" s="184"/>
      <x:c r="I88" s="184"/>
      <x:c r="J88" s="216"/>
      <x:c r="K88" s="184"/>
      <x:c r="L88" s="184"/>
      <x:c r="M88" s="184"/>
      <x:c r="N88" s="216"/>
      <x:c r="O88" s="216"/>
      <x:c r="P88" s="184"/>
      <x:c r="Q88" s="216"/>
      <x:c r="R88" s="216"/>
      <x:c r="S88" s="216"/>
      <x:c r="T88" s="216"/>
      <x:c r="U88" s="216"/>
      <x:c r="V88" s="216"/>
      <x:c r="W88" s="204" t="str">
        <x:f>IF(A88="","",IF(O88="No","Not used",IF(O88&lt;&gt;"Yes","Review",IF(COUNTIF(Q88:V88,"No")&gt;0,"Incompatible",IF(COUNTIF(Q88:V88,"Yes")=6,"Compatible","Review")))))</x:f>
      </x:c>
      <x:c r="X88" s="216"/>
      <x:c r="Y88" s="216"/>
      <x:c r="Z88" s="184"/>
      <x:c r="AA88" s="212" t="str">
        <x:f>IF(A88="","",IF(C88="","Decision missing",IF(E88="","Leadership KPI review missing",IF(AND(E88="Yes",H88=""),"Diagnostic missing",IF(J88="","Later-confirmation decision missing",IF(AND(J88="Yes",OR(K88="",L88="",M88="")),"Complete cohort logic",IF(AND(Y88="Keep",N88&lt;&gt;"Pass"),"Cohort/window not cleared",IF(AND(O88="Yes",X88=""),"Benchmark use decision missing",IF(AND(O88="Yes",X88="Target",W88&lt;&gt;"Compatible"),"Benchmark target not cleared",IF(Y88="","Final decision missing",IF(AND(Y88="Keep",E88&lt;&gt;"Yes"),"Review Keep vs leadership role","Ready")))))))))))</x:f>
      </x:c>
      <x:c r="AB88" s="238" t="str">
        <x:f>IF(Y88="Keep",COUNTIF($Y$6:Y88,"Keep"),"")</x:f>
      </x:c>
    </x:row>
    <x:row r="89" ht="42" customHeight="1">
      <x:c r="A89" s="184"/>
      <x:c r="B89" s="184"/>
      <x:c r="C89" s="184"/>
      <x:c r="D89" s="216"/>
      <x:c r="E89" s="216"/>
      <x:c r="F89" s="184"/>
      <x:c r="G89" s="216"/>
      <x:c r="H89" s="184"/>
      <x:c r="I89" s="184"/>
      <x:c r="J89" s="216"/>
      <x:c r="K89" s="184"/>
      <x:c r="L89" s="184"/>
      <x:c r="M89" s="184"/>
      <x:c r="N89" s="216"/>
      <x:c r="O89" s="216"/>
      <x:c r="P89" s="184"/>
      <x:c r="Q89" s="216"/>
      <x:c r="R89" s="216"/>
      <x:c r="S89" s="216"/>
      <x:c r="T89" s="216"/>
      <x:c r="U89" s="216"/>
      <x:c r="V89" s="216"/>
      <x:c r="W89" s="204" t="str">
        <x:f>IF(A89="","",IF(O89="No","Not used",IF(O89&lt;&gt;"Yes","Review",IF(COUNTIF(Q89:V89,"No")&gt;0,"Incompatible",IF(COUNTIF(Q89:V89,"Yes")=6,"Compatible","Review")))))</x:f>
      </x:c>
      <x:c r="X89" s="216"/>
      <x:c r="Y89" s="216"/>
      <x:c r="Z89" s="184"/>
      <x:c r="AA89" s="212" t="str">
        <x:f>IF(A89="","",IF(C89="","Decision missing",IF(E89="","Leadership KPI review missing",IF(AND(E89="Yes",H89=""),"Diagnostic missing",IF(J89="","Later-confirmation decision missing",IF(AND(J89="Yes",OR(K89="",L89="",M89="")),"Complete cohort logic",IF(AND(Y89="Keep",N89&lt;&gt;"Pass"),"Cohort/window not cleared",IF(AND(O89="Yes",X89=""),"Benchmark use decision missing",IF(AND(O89="Yes",X89="Target",W89&lt;&gt;"Compatible"),"Benchmark target not cleared",IF(Y89="","Final decision missing",IF(AND(Y89="Keep",E89&lt;&gt;"Yes"),"Review Keep vs leadership role","Ready")))))))))))</x:f>
      </x:c>
      <x:c r="AB89" s="238" t="str">
        <x:f>IF(Y89="Keep",COUNTIF($Y$6:Y89,"Keep"),"")</x:f>
      </x:c>
    </x:row>
    <x:row r="90" ht="42" customHeight="1">
      <x:c r="A90" s="184"/>
      <x:c r="B90" s="184"/>
      <x:c r="C90" s="184"/>
      <x:c r="D90" s="216"/>
      <x:c r="E90" s="216"/>
      <x:c r="F90" s="184"/>
      <x:c r="G90" s="216"/>
      <x:c r="H90" s="184"/>
      <x:c r="I90" s="184"/>
      <x:c r="J90" s="216"/>
      <x:c r="K90" s="184"/>
      <x:c r="L90" s="184"/>
      <x:c r="M90" s="184"/>
      <x:c r="N90" s="216"/>
      <x:c r="O90" s="216"/>
      <x:c r="P90" s="184"/>
      <x:c r="Q90" s="216"/>
      <x:c r="R90" s="216"/>
      <x:c r="S90" s="216"/>
      <x:c r="T90" s="216"/>
      <x:c r="U90" s="216"/>
      <x:c r="V90" s="216"/>
      <x:c r="W90" s="204" t="str">
        <x:f>IF(A90="","",IF(O90="No","Not used",IF(O90&lt;&gt;"Yes","Review",IF(COUNTIF(Q90:V90,"No")&gt;0,"Incompatible",IF(COUNTIF(Q90:V90,"Yes")=6,"Compatible","Review")))))</x:f>
      </x:c>
      <x:c r="X90" s="216"/>
      <x:c r="Y90" s="216"/>
      <x:c r="Z90" s="184"/>
      <x:c r="AA90" s="212" t="str">
        <x:f>IF(A90="","",IF(C90="","Decision missing",IF(E90="","Leadership KPI review missing",IF(AND(E90="Yes",H90=""),"Diagnostic missing",IF(J90="","Later-confirmation decision missing",IF(AND(J90="Yes",OR(K90="",L90="",M90="")),"Complete cohort logic",IF(AND(Y90="Keep",N90&lt;&gt;"Pass"),"Cohort/window not cleared",IF(AND(O90="Yes",X90=""),"Benchmark use decision missing",IF(AND(O90="Yes",X90="Target",W90&lt;&gt;"Compatible"),"Benchmark target not cleared",IF(Y90="","Final decision missing",IF(AND(Y90="Keep",E90&lt;&gt;"Yes"),"Review Keep vs leadership role","Ready")))))))))))</x:f>
      </x:c>
      <x:c r="AB90" s="238" t="str">
        <x:f>IF(Y90="Keep",COUNTIF($Y$6:Y90,"Keep"),"")</x:f>
      </x:c>
    </x:row>
    <x:row r="91" ht="42" customHeight="1">
      <x:c r="A91" s="184"/>
      <x:c r="B91" s="184"/>
      <x:c r="C91" s="184"/>
      <x:c r="D91" s="216"/>
      <x:c r="E91" s="216"/>
      <x:c r="F91" s="184"/>
      <x:c r="G91" s="216"/>
      <x:c r="H91" s="184"/>
      <x:c r="I91" s="184"/>
      <x:c r="J91" s="216"/>
      <x:c r="K91" s="184"/>
      <x:c r="L91" s="184"/>
      <x:c r="M91" s="184"/>
      <x:c r="N91" s="216"/>
      <x:c r="O91" s="216"/>
      <x:c r="P91" s="184"/>
      <x:c r="Q91" s="216"/>
      <x:c r="R91" s="216"/>
      <x:c r="S91" s="216"/>
      <x:c r="T91" s="216"/>
      <x:c r="U91" s="216"/>
      <x:c r="V91" s="216"/>
      <x:c r="W91" s="204" t="str">
        <x:f>IF(A91="","",IF(O91="No","Not used",IF(O91&lt;&gt;"Yes","Review",IF(COUNTIF(Q91:V91,"No")&gt;0,"Incompatible",IF(COUNTIF(Q91:V91,"Yes")=6,"Compatible","Review")))))</x:f>
      </x:c>
      <x:c r="X91" s="216"/>
      <x:c r="Y91" s="216"/>
      <x:c r="Z91" s="184"/>
      <x:c r="AA91" s="212" t="str">
        <x:f>IF(A91="","",IF(C91="","Decision missing",IF(E91="","Leadership KPI review missing",IF(AND(E91="Yes",H91=""),"Diagnostic missing",IF(J91="","Later-confirmation decision missing",IF(AND(J91="Yes",OR(K91="",L91="",M91="")),"Complete cohort logic",IF(AND(Y91="Keep",N91&lt;&gt;"Pass"),"Cohort/window not cleared",IF(AND(O91="Yes",X91=""),"Benchmark use decision missing",IF(AND(O91="Yes",X91="Target",W91&lt;&gt;"Compatible"),"Benchmark target not cleared",IF(Y91="","Final decision missing",IF(AND(Y91="Keep",E91&lt;&gt;"Yes"),"Review Keep vs leadership role","Ready")))))))))))</x:f>
      </x:c>
      <x:c r="AB91" s="238" t="str">
        <x:f>IF(Y91="Keep",COUNTIF($Y$6:Y91,"Keep"),"")</x:f>
      </x:c>
    </x:row>
    <x:row r="92" ht="42" customHeight="1">
      <x:c r="A92" s="184"/>
      <x:c r="B92" s="184"/>
      <x:c r="C92" s="184"/>
      <x:c r="D92" s="216"/>
      <x:c r="E92" s="216"/>
      <x:c r="F92" s="184"/>
      <x:c r="G92" s="216"/>
      <x:c r="H92" s="184"/>
      <x:c r="I92" s="184"/>
      <x:c r="J92" s="216"/>
      <x:c r="K92" s="184"/>
      <x:c r="L92" s="184"/>
      <x:c r="M92" s="184"/>
      <x:c r="N92" s="216"/>
      <x:c r="O92" s="216"/>
      <x:c r="P92" s="184"/>
      <x:c r="Q92" s="216"/>
      <x:c r="R92" s="216"/>
      <x:c r="S92" s="216"/>
      <x:c r="T92" s="216"/>
      <x:c r="U92" s="216"/>
      <x:c r="V92" s="216"/>
      <x:c r="W92" s="204" t="str">
        <x:f>IF(A92="","",IF(O92="No","Not used",IF(O92&lt;&gt;"Yes","Review",IF(COUNTIF(Q92:V92,"No")&gt;0,"Incompatible",IF(COUNTIF(Q92:V92,"Yes")=6,"Compatible","Review")))))</x:f>
      </x:c>
      <x:c r="X92" s="216"/>
      <x:c r="Y92" s="216"/>
      <x:c r="Z92" s="184"/>
      <x:c r="AA92" s="212" t="str">
        <x:f>IF(A92="","",IF(C92="","Decision missing",IF(E92="","Leadership KPI review missing",IF(AND(E92="Yes",H92=""),"Diagnostic missing",IF(J92="","Later-confirmation decision missing",IF(AND(J92="Yes",OR(K92="",L92="",M92="")),"Complete cohort logic",IF(AND(Y92="Keep",N92&lt;&gt;"Pass"),"Cohort/window not cleared",IF(AND(O92="Yes",X92=""),"Benchmark use decision missing",IF(AND(O92="Yes",X92="Target",W92&lt;&gt;"Compatible"),"Benchmark target not cleared",IF(Y92="","Final decision missing",IF(AND(Y92="Keep",E92&lt;&gt;"Yes"),"Review Keep vs leadership role","Ready")))))))))))</x:f>
      </x:c>
      <x:c r="AB92" s="238" t="str">
        <x:f>IF(Y92="Keep",COUNTIF($Y$6:Y92,"Keep"),"")</x:f>
      </x:c>
    </x:row>
    <x:row r="93" ht="42" customHeight="1">
      <x:c r="A93" s="184"/>
      <x:c r="B93" s="184"/>
      <x:c r="C93" s="184"/>
      <x:c r="D93" s="216"/>
      <x:c r="E93" s="216"/>
      <x:c r="F93" s="184"/>
      <x:c r="G93" s="216"/>
      <x:c r="H93" s="184"/>
      <x:c r="I93" s="184"/>
      <x:c r="J93" s="216"/>
      <x:c r="K93" s="184"/>
      <x:c r="L93" s="184"/>
      <x:c r="M93" s="184"/>
      <x:c r="N93" s="216"/>
      <x:c r="O93" s="216"/>
      <x:c r="P93" s="184"/>
      <x:c r="Q93" s="216"/>
      <x:c r="R93" s="216"/>
      <x:c r="S93" s="216"/>
      <x:c r="T93" s="216"/>
      <x:c r="U93" s="216"/>
      <x:c r="V93" s="216"/>
      <x:c r="W93" s="204" t="str">
        <x:f>IF(A93="","",IF(O93="No","Not used",IF(O93&lt;&gt;"Yes","Review",IF(COUNTIF(Q93:V93,"No")&gt;0,"Incompatible",IF(COUNTIF(Q93:V93,"Yes")=6,"Compatible","Review")))))</x:f>
      </x:c>
      <x:c r="X93" s="216"/>
      <x:c r="Y93" s="216"/>
      <x:c r="Z93" s="184"/>
      <x:c r="AA93" s="212" t="str">
        <x:f>IF(A93="","",IF(C93="","Decision missing",IF(E93="","Leadership KPI review missing",IF(AND(E93="Yes",H93=""),"Diagnostic missing",IF(J93="","Later-confirmation decision missing",IF(AND(J93="Yes",OR(K93="",L93="",M93="")),"Complete cohort logic",IF(AND(Y93="Keep",N93&lt;&gt;"Pass"),"Cohort/window not cleared",IF(AND(O93="Yes",X93=""),"Benchmark use decision missing",IF(AND(O93="Yes",X93="Target",W93&lt;&gt;"Compatible"),"Benchmark target not cleared",IF(Y93="","Final decision missing",IF(AND(Y93="Keep",E93&lt;&gt;"Yes"),"Review Keep vs leadership role","Ready")))))))))))</x:f>
      </x:c>
      <x:c r="AB93" s="238" t="str">
        <x:f>IF(Y93="Keep",COUNTIF($Y$6:Y93,"Keep"),"")</x:f>
      </x:c>
    </x:row>
    <x:row r="94" ht="42" customHeight="1">
      <x:c r="A94" s="184"/>
      <x:c r="B94" s="184"/>
      <x:c r="C94" s="184"/>
      <x:c r="D94" s="216"/>
      <x:c r="E94" s="216"/>
      <x:c r="F94" s="184"/>
      <x:c r="G94" s="216"/>
      <x:c r="H94" s="184"/>
      <x:c r="I94" s="184"/>
      <x:c r="J94" s="216"/>
      <x:c r="K94" s="184"/>
      <x:c r="L94" s="184"/>
      <x:c r="M94" s="184"/>
      <x:c r="N94" s="216"/>
      <x:c r="O94" s="216"/>
      <x:c r="P94" s="184"/>
      <x:c r="Q94" s="216"/>
      <x:c r="R94" s="216"/>
      <x:c r="S94" s="216"/>
      <x:c r="T94" s="216"/>
      <x:c r="U94" s="216"/>
      <x:c r="V94" s="216"/>
      <x:c r="W94" s="204" t="str">
        <x:f>IF(A94="","",IF(O94="No","Not used",IF(O94&lt;&gt;"Yes","Review",IF(COUNTIF(Q94:V94,"No")&gt;0,"Incompatible",IF(COUNTIF(Q94:V94,"Yes")=6,"Compatible","Review")))))</x:f>
      </x:c>
      <x:c r="X94" s="216"/>
      <x:c r="Y94" s="216"/>
      <x:c r="Z94" s="184"/>
      <x:c r="AA94" s="212" t="str">
        <x:f>IF(A94="","",IF(C94="","Decision missing",IF(E94="","Leadership KPI review missing",IF(AND(E94="Yes",H94=""),"Diagnostic missing",IF(J94="","Later-confirmation decision missing",IF(AND(J94="Yes",OR(K94="",L94="",M94="")),"Complete cohort logic",IF(AND(Y94="Keep",N94&lt;&gt;"Pass"),"Cohort/window not cleared",IF(AND(O94="Yes",X94=""),"Benchmark use decision missing",IF(AND(O94="Yes",X94="Target",W94&lt;&gt;"Compatible"),"Benchmark target not cleared",IF(Y94="","Final decision missing",IF(AND(Y94="Keep",E94&lt;&gt;"Yes"),"Review Keep vs leadership role","Ready")))))))))))</x:f>
      </x:c>
      <x:c r="AB94" s="238" t="str">
        <x:f>IF(Y94="Keep",COUNTIF($Y$6:Y94,"Keep"),"")</x:f>
      </x:c>
    </x:row>
    <x:row r="95" ht="42" customHeight="1">
      <x:c r="A95" s="184"/>
      <x:c r="B95" s="184"/>
      <x:c r="C95" s="184"/>
      <x:c r="D95" s="216"/>
      <x:c r="E95" s="216"/>
      <x:c r="F95" s="184"/>
      <x:c r="G95" s="216"/>
      <x:c r="H95" s="184"/>
      <x:c r="I95" s="184"/>
      <x:c r="J95" s="216"/>
      <x:c r="K95" s="184"/>
      <x:c r="L95" s="184"/>
      <x:c r="M95" s="184"/>
      <x:c r="N95" s="216"/>
      <x:c r="O95" s="216"/>
      <x:c r="P95" s="184"/>
      <x:c r="Q95" s="216"/>
      <x:c r="R95" s="216"/>
      <x:c r="S95" s="216"/>
      <x:c r="T95" s="216"/>
      <x:c r="U95" s="216"/>
      <x:c r="V95" s="216"/>
      <x:c r="W95" s="204" t="str">
        <x:f>IF(A95="","",IF(O95="No","Not used",IF(O95&lt;&gt;"Yes","Review",IF(COUNTIF(Q95:V95,"No")&gt;0,"Incompatible",IF(COUNTIF(Q95:V95,"Yes")=6,"Compatible","Review")))))</x:f>
      </x:c>
      <x:c r="X95" s="216"/>
      <x:c r="Y95" s="216"/>
      <x:c r="Z95" s="184"/>
      <x:c r="AA95" s="212" t="str">
        <x:f>IF(A95="","",IF(C95="","Decision missing",IF(E95="","Leadership KPI review missing",IF(AND(E95="Yes",H95=""),"Diagnostic missing",IF(J95="","Later-confirmation decision missing",IF(AND(J95="Yes",OR(K95="",L95="",M95="")),"Complete cohort logic",IF(AND(Y95="Keep",N95&lt;&gt;"Pass"),"Cohort/window not cleared",IF(AND(O95="Yes",X95=""),"Benchmark use decision missing",IF(AND(O95="Yes",X95="Target",W95&lt;&gt;"Compatible"),"Benchmark target not cleared",IF(Y95="","Final decision missing",IF(AND(Y95="Keep",E95&lt;&gt;"Yes"),"Review Keep vs leadership role","Ready")))))))))))</x:f>
      </x:c>
      <x:c r="AB95" s="238" t="str">
        <x:f>IF(Y95="Keep",COUNTIF($Y$6:Y95,"Keep"),"")</x:f>
      </x:c>
    </x:row>
    <x:row r="96" ht="42" customHeight="1">
      <x:c r="A96" s="184"/>
      <x:c r="B96" s="184"/>
      <x:c r="C96" s="184"/>
      <x:c r="D96" s="216"/>
      <x:c r="E96" s="216"/>
      <x:c r="F96" s="184"/>
      <x:c r="G96" s="216"/>
      <x:c r="H96" s="184"/>
      <x:c r="I96" s="184"/>
      <x:c r="J96" s="216"/>
      <x:c r="K96" s="184"/>
      <x:c r="L96" s="184"/>
      <x:c r="M96" s="184"/>
      <x:c r="N96" s="216"/>
      <x:c r="O96" s="216"/>
      <x:c r="P96" s="184"/>
      <x:c r="Q96" s="216"/>
      <x:c r="R96" s="216"/>
      <x:c r="S96" s="216"/>
      <x:c r="T96" s="216"/>
      <x:c r="U96" s="216"/>
      <x:c r="V96" s="216"/>
      <x:c r="W96" s="204" t="str">
        <x:f>IF(A96="","",IF(O96="No","Not used",IF(O96&lt;&gt;"Yes","Review",IF(COUNTIF(Q96:V96,"No")&gt;0,"Incompatible",IF(COUNTIF(Q96:V96,"Yes")=6,"Compatible","Review")))))</x:f>
      </x:c>
      <x:c r="X96" s="216"/>
      <x:c r="Y96" s="216"/>
      <x:c r="Z96" s="184"/>
      <x:c r="AA96" s="212" t="str">
        <x:f>IF(A96="","",IF(C96="","Decision missing",IF(E96="","Leadership KPI review missing",IF(AND(E96="Yes",H96=""),"Diagnostic missing",IF(J96="","Later-confirmation decision missing",IF(AND(J96="Yes",OR(K96="",L96="",M96="")),"Complete cohort logic",IF(AND(Y96="Keep",N96&lt;&gt;"Pass"),"Cohort/window not cleared",IF(AND(O96="Yes",X96=""),"Benchmark use decision missing",IF(AND(O96="Yes",X96="Target",W96&lt;&gt;"Compatible"),"Benchmark target not cleared",IF(Y96="","Final decision missing",IF(AND(Y96="Keep",E96&lt;&gt;"Yes"),"Review Keep vs leadership role","Ready")))))))))))</x:f>
      </x:c>
      <x:c r="AB96" s="238" t="str">
        <x:f>IF(Y96="Keep",COUNTIF($Y$6:Y96,"Keep"),"")</x:f>
      </x:c>
    </x:row>
    <x:row r="97" ht="42" customHeight="1">
      <x:c r="A97" s="184"/>
      <x:c r="B97" s="184"/>
      <x:c r="C97" s="184"/>
      <x:c r="D97" s="216"/>
      <x:c r="E97" s="216"/>
      <x:c r="F97" s="184"/>
      <x:c r="G97" s="216"/>
      <x:c r="H97" s="184"/>
      <x:c r="I97" s="184"/>
      <x:c r="J97" s="216"/>
      <x:c r="K97" s="184"/>
      <x:c r="L97" s="184"/>
      <x:c r="M97" s="184"/>
      <x:c r="N97" s="216"/>
      <x:c r="O97" s="216"/>
      <x:c r="P97" s="184"/>
      <x:c r="Q97" s="216"/>
      <x:c r="R97" s="216"/>
      <x:c r="S97" s="216"/>
      <x:c r="T97" s="216"/>
      <x:c r="U97" s="216"/>
      <x:c r="V97" s="216"/>
      <x:c r="W97" s="204" t="str">
        <x:f>IF(A97="","",IF(O97="No","Not used",IF(O97&lt;&gt;"Yes","Review",IF(COUNTIF(Q97:V97,"No")&gt;0,"Incompatible",IF(COUNTIF(Q97:V97,"Yes")=6,"Compatible","Review")))))</x:f>
      </x:c>
      <x:c r="X97" s="216"/>
      <x:c r="Y97" s="216"/>
      <x:c r="Z97" s="184"/>
      <x:c r="AA97" s="212" t="str">
        <x:f>IF(A97="","",IF(C97="","Decision missing",IF(E97="","Leadership KPI review missing",IF(AND(E97="Yes",H97=""),"Diagnostic missing",IF(J97="","Later-confirmation decision missing",IF(AND(J97="Yes",OR(K97="",L97="",M97="")),"Complete cohort logic",IF(AND(Y97="Keep",N97&lt;&gt;"Pass"),"Cohort/window not cleared",IF(AND(O97="Yes",X97=""),"Benchmark use decision missing",IF(AND(O97="Yes",X97="Target",W97&lt;&gt;"Compatible"),"Benchmark target not cleared",IF(Y97="","Final decision missing",IF(AND(Y97="Keep",E97&lt;&gt;"Yes"),"Review Keep vs leadership role","Ready")))))))))))</x:f>
      </x:c>
      <x:c r="AB97" s="238" t="str">
        <x:f>IF(Y97="Keep",COUNTIF($Y$6:Y97,"Keep"),"")</x:f>
      </x:c>
    </x:row>
    <x:row r="98" ht="42" customHeight="1">
      <x:c r="A98" s="184"/>
      <x:c r="B98" s="184"/>
      <x:c r="C98" s="184"/>
      <x:c r="D98" s="216"/>
      <x:c r="E98" s="216"/>
      <x:c r="F98" s="184"/>
      <x:c r="G98" s="216"/>
      <x:c r="H98" s="184"/>
      <x:c r="I98" s="184"/>
      <x:c r="J98" s="216"/>
      <x:c r="K98" s="184"/>
      <x:c r="L98" s="184"/>
      <x:c r="M98" s="184"/>
      <x:c r="N98" s="216"/>
      <x:c r="O98" s="216"/>
      <x:c r="P98" s="184"/>
      <x:c r="Q98" s="216"/>
      <x:c r="R98" s="216"/>
      <x:c r="S98" s="216"/>
      <x:c r="T98" s="216"/>
      <x:c r="U98" s="216"/>
      <x:c r="V98" s="216"/>
      <x:c r="W98" s="204" t="str">
        <x:f>IF(A98="","",IF(O98="No","Not used",IF(O98&lt;&gt;"Yes","Review",IF(COUNTIF(Q98:V98,"No")&gt;0,"Incompatible",IF(COUNTIF(Q98:V98,"Yes")=6,"Compatible","Review")))))</x:f>
      </x:c>
      <x:c r="X98" s="216"/>
      <x:c r="Y98" s="216"/>
      <x:c r="Z98" s="184"/>
      <x:c r="AA98" s="212" t="str">
        <x:f>IF(A98="","",IF(C98="","Decision missing",IF(E98="","Leadership KPI review missing",IF(AND(E98="Yes",H98=""),"Diagnostic missing",IF(J98="","Later-confirmation decision missing",IF(AND(J98="Yes",OR(K98="",L98="",M98="")),"Complete cohort logic",IF(AND(Y98="Keep",N98&lt;&gt;"Pass"),"Cohort/window not cleared",IF(AND(O98="Yes",X98=""),"Benchmark use decision missing",IF(AND(O98="Yes",X98="Target",W98&lt;&gt;"Compatible"),"Benchmark target not cleared",IF(Y98="","Final decision missing",IF(AND(Y98="Keep",E98&lt;&gt;"Yes"),"Review Keep vs leadership role","Ready")))))))))))</x:f>
      </x:c>
      <x:c r="AB98" s="238" t="str">
        <x:f>IF(Y98="Keep",COUNTIF($Y$6:Y98,"Keep"),"")</x:f>
      </x:c>
    </x:row>
    <x:row r="99" ht="42" customHeight="1">
      <x:c r="A99" s="184"/>
      <x:c r="B99" s="184"/>
      <x:c r="C99" s="184"/>
      <x:c r="D99" s="216"/>
      <x:c r="E99" s="216"/>
      <x:c r="F99" s="184"/>
      <x:c r="G99" s="216"/>
      <x:c r="H99" s="184"/>
      <x:c r="I99" s="184"/>
      <x:c r="J99" s="216"/>
      <x:c r="K99" s="184"/>
      <x:c r="L99" s="184"/>
      <x:c r="M99" s="184"/>
      <x:c r="N99" s="216"/>
      <x:c r="O99" s="216"/>
      <x:c r="P99" s="184"/>
      <x:c r="Q99" s="216"/>
      <x:c r="R99" s="216"/>
      <x:c r="S99" s="216"/>
      <x:c r="T99" s="216"/>
      <x:c r="U99" s="216"/>
      <x:c r="V99" s="216"/>
      <x:c r="W99" s="204" t="str">
        <x:f>IF(A99="","",IF(O99="No","Not used",IF(O99&lt;&gt;"Yes","Review",IF(COUNTIF(Q99:V99,"No")&gt;0,"Incompatible",IF(COUNTIF(Q99:V99,"Yes")=6,"Compatible","Review")))))</x:f>
      </x:c>
      <x:c r="X99" s="216"/>
      <x:c r="Y99" s="216"/>
      <x:c r="Z99" s="184"/>
      <x:c r="AA99" s="212" t="str">
        <x:f>IF(A99="","",IF(C99="","Decision missing",IF(E99="","Leadership KPI review missing",IF(AND(E99="Yes",H99=""),"Diagnostic missing",IF(J99="","Later-confirmation decision missing",IF(AND(J99="Yes",OR(K99="",L99="",M99="")),"Complete cohort logic",IF(AND(Y99="Keep",N99&lt;&gt;"Pass"),"Cohort/window not cleared",IF(AND(O99="Yes",X99=""),"Benchmark use decision missing",IF(AND(O99="Yes",X99="Target",W99&lt;&gt;"Compatible"),"Benchmark target not cleared",IF(Y99="","Final decision missing",IF(AND(Y99="Keep",E99&lt;&gt;"Yes"),"Review Keep vs leadership role","Ready")))))))))))</x:f>
      </x:c>
      <x:c r="AB99" s="238" t="str">
        <x:f>IF(Y99="Keep",COUNTIF($Y$6:Y99,"Keep"),"")</x:f>
      </x:c>
    </x:row>
    <x:row r="100" ht="42" customHeight="1">
      <x:c r="A100" s="184"/>
      <x:c r="B100" s="184"/>
      <x:c r="C100" s="184"/>
      <x:c r="D100" s="216"/>
      <x:c r="E100" s="216"/>
      <x:c r="F100" s="184"/>
      <x:c r="G100" s="216"/>
      <x:c r="H100" s="184"/>
      <x:c r="I100" s="184"/>
      <x:c r="J100" s="216"/>
      <x:c r="K100" s="184"/>
      <x:c r="L100" s="184"/>
      <x:c r="M100" s="184"/>
      <x:c r="N100" s="216"/>
      <x:c r="O100" s="216"/>
      <x:c r="P100" s="184"/>
      <x:c r="Q100" s="216"/>
      <x:c r="R100" s="216"/>
      <x:c r="S100" s="216"/>
      <x:c r="T100" s="216"/>
      <x:c r="U100" s="216"/>
      <x:c r="V100" s="216"/>
      <x:c r="W100" s="204" t="str">
        <x:f>IF(A100="","",IF(O100="No","Not used",IF(O100&lt;&gt;"Yes","Review",IF(COUNTIF(Q100:V100,"No")&gt;0,"Incompatible",IF(COUNTIF(Q100:V100,"Yes")=6,"Compatible","Review")))))</x:f>
      </x:c>
      <x:c r="X100" s="216"/>
      <x:c r="Y100" s="216"/>
      <x:c r="Z100" s="184"/>
      <x:c r="AA100" s="212" t="str">
        <x:f>IF(A100="","",IF(C100="","Decision missing",IF(E100="","Leadership KPI review missing",IF(AND(E100="Yes",H100=""),"Diagnostic missing",IF(J100="","Later-confirmation decision missing",IF(AND(J100="Yes",OR(K100="",L100="",M100="")),"Complete cohort logic",IF(AND(Y100="Keep",N100&lt;&gt;"Pass"),"Cohort/window not cleared",IF(AND(O100="Yes",X100=""),"Benchmark use decision missing",IF(AND(O100="Yes",X100="Target",W100&lt;&gt;"Compatible"),"Benchmark target not cleared",IF(Y100="","Final decision missing",IF(AND(Y100="Keep",E100&lt;&gt;"Yes"),"Review Keep vs leadership role","Ready")))))))))))</x:f>
      </x:c>
      <x:c r="AB100" s="238" t="str">
        <x:f>IF(Y100="Keep",COUNTIF($Y$6:Y100,"Keep"),"")</x:f>
      </x:c>
    </x:row>
    <x:row r="101" ht="42" customHeight="1">
      <x:c r="A101" s="184"/>
      <x:c r="B101" s="184"/>
      <x:c r="C101" s="184"/>
      <x:c r="D101" s="216"/>
      <x:c r="E101" s="216"/>
      <x:c r="F101" s="184"/>
      <x:c r="G101" s="216"/>
      <x:c r="H101" s="184"/>
      <x:c r="I101" s="184"/>
      <x:c r="J101" s="216"/>
      <x:c r="K101" s="184"/>
      <x:c r="L101" s="184"/>
      <x:c r="M101" s="184"/>
      <x:c r="N101" s="216"/>
      <x:c r="O101" s="216"/>
      <x:c r="P101" s="184"/>
      <x:c r="Q101" s="216"/>
      <x:c r="R101" s="216"/>
      <x:c r="S101" s="216"/>
      <x:c r="T101" s="216"/>
      <x:c r="U101" s="216"/>
      <x:c r="V101" s="216"/>
      <x:c r="W101" s="204" t="str">
        <x:f>IF(A101="","",IF(O101="No","Not used",IF(O101&lt;&gt;"Yes","Review",IF(COUNTIF(Q101:V101,"No")&gt;0,"Incompatible",IF(COUNTIF(Q101:V101,"Yes")=6,"Compatible","Review")))))</x:f>
      </x:c>
      <x:c r="X101" s="216"/>
      <x:c r="Y101" s="216"/>
      <x:c r="Z101" s="184"/>
      <x:c r="AA101" s="212" t="str">
        <x:f>IF(A101="","",IF(C101="","Decision missing",IF(E101="","Leadership KPI review missing",IF(AND(E101="Yes",H101=""),"Diagnostic missing",IF(J101="","Later-confirmation decision missing",IF(AND(J101="Yes",OR(K101="",L101="",M101="")),"Complete cohort logic",IF(AND(Y101="Keep",N101&lt;&gt;"Pass"),"Cohort/window not cleared",IF(AND(O101="Yes",X101=""),"Benchmark use decision missing",IF(AND(O101="Yes",X101="Target",W101&lt;&gt;"Compatible"),"Benchmark target not cleared",IF(Y101="","Final decision missing",IF(AND(Y101="Keep",E101&lt;&gt;"Yes"),"Review Keep vs leadership role","Ready")))))))))))</x:f>
      </x:c>
      <x:c r="AB101" s="238" t="str">
        <x:f>IF(Y101="Keep",COUNTIF($Y$6:Y101,"Keep"),"")</x:f>
      </x:c>
    </x:row>
    <x:row r="102" ht="42" customHeight="1">
      <x:c r="A102" s="184"/>
      <x:c r="B102" s="184"/>
      <x:c r="C102" s="184"/>
      <x:c r="D102" s="216"/>
      <x:c r="E102" s="216"/>
      <x:c r="F102" s="184"/>
      <x:c r="G102" s="216"/>
      <x:c r="H102" s="184"/>
      <x:c r="I102" s="184"/>
      <x:c r="J102" s="216"/>
      <x:c r="K102" s="184"/>
      <x:c r="L102" s="184"/>
      <x:c r="M102" s="184"/>
      <x:c r="N102" s="216"/>
      <x:c r="O102" s="216"/>
      <x:c r="P102" s="184"/>
      <x:c r="Q102" s="216"/>
      <x:c r="R102" s="216"/>
      <x:c r="S102" s="216"/>
      <x:c r="T102" s="216"/>
      <x:c r="U102" s="216"/>
      <x:c r="V102" s="216"/>
      <x:c r="W102" s="204" t="str">
        <x:f>IF(A102="","",IF(O102="No","Not used",IF(O102&lt;&gt;"Yes","Review",IF(COUNTIF(Q102:V102,"No")&gt;0,"Incompatible",IF(COUNTIF(Q102:V102,"Yes")=6,"Compatible","Review")))))</x:f>
      </x:c>
      <x:c r="X102" s="216"/>
      <x:c r="Y102" s="216"/>
      <x:c r="Z102" s="184"/>
      <x:c r="AA102" s="212" t="str">
        <x:f>IF(A102="","",IF(C102="","Decision missing",IF(E102="","Leadership KPI review missing",IF(AND(E102="Yes",H102=""),"Diagnostic missing",IF(J102="","Later-confirmation decision missing",IF(AND(J102="Yes",OR(K102="",L102="",M102="")),"Complete cohort logic",IF(AND(Y102="Keep",N102&lt;&gt;"Pass"),"Cohort/window not cleared",IF(AND(O102="Yes",X102=""),"Benchmark use decision missing",IF(AND(O102="Yes",X102="Target",W102&lt;&gt;"Compatible"),"Benchmark target not cleared",IF(Y102="","Final decision missing",IF(AND(Y102="Keep",E102&lt;&gt;"Yes"),"Review Keep vs leadership role","Ready")))))))))))</x:f>
      </x:c>
      <x:c r="AB102" s="238" t="str">
        <x:f>IF(Y102="Keep",COUNTIF($Y$6:Y102,"Keep"),"")</x:f>
      </x:c>
    </x:row>
    <x:row r="103" ht="42" customHeight="1">
      <x:c r="A103" s="184"/>
      <x:c r="B103" s="184"/>
      <x:c r="C103" s="184"/>
      <x:c r="D103" s="216"/>
      <x:c r="E103" s="216"/>
      <x:c r="F103" s="184"/>
      <x:c r="G103" s="216"/>
      <x:c r="H103" s="184"/>
      <x:c r="I103" s="184"/>
      <x:c r="J103" s="216"/>
      <x:c r="K103" s="184"/>
      <x:c r="L103" s="184"/>
      <x:c r="M103" s="184"/>
      <x:c r="N103" s="216"/>
      <x:c r="O103" s="216"/>
      <x:c r="P103" s="184"/>
      <x:c r="Q103" s="216"/>
      <x:c r="R103" s="216"/>
      <x:c r="S103" s="216"/>
      <x:c r="T103" s="216"/>
      <x:c r="U103" s="216"/>
      <x:c r="V103" s="216"/>
      <x:c r="W103" s="204" t="str">
        <x:f>IF(A103="","",IF(O103="No","Not used",IF(O103&lt;&gt;"Yes","Review",IF(COUNTIF(Q103:V103,"No")&gt;0,"Incompatible",IF(COUNTIF(Q103:V103,"Yes")=6,"Compatible","Review")))))</x:f>
      </x:c>
      <x:c r="X103" s="216"/>
      <x:c r="Y103" s="216"/>
      <x:c r="Z103" s="184"/>
      <x:c r="AA103" s="212" t="str">
        <x:f>IF(A103="","",IF(C103="","Decision missing",IF(E103="","Leadership KPI review missing",IF(AND(E103="Yes",H103=""),"Diagnostic missing",IF(J103="","Later-confirmation decision missing",IF(AND(J103="Yes",OR(K103="",L103="",M103="")),"Complete cohort logic",IF(AND(Y103="Keep",N103&lt;&gt;"Pass"),"Cohort/window not cleared",IF(AND(O103="Yes",X103=""),"Benchmark use decision missing",IF(AND(O103="Yes",X103="Target",W103&lt;&gt;"Compatible"),"Benchmark target not cleared",IF(Y103="","Final decision missing",IF(AND(Y103="Keep",E103&lt;&gt;"Yes"),"Review Keep vs leadership role","Ready")))))))))))</x:f>
      </x:c>
      <x:c r="AB103" s="238" t="str">
        <x:f>IF(Y103="Keep",COUNTIF($Y$6:Y103,"Keep"),"")</x:f>
      </x:c>
    </x:row>
    <x:row r="104" ht="42" customHeight="1">
      <x:c r="A104" s="184"/>
      <x:c r="B104" s="184"/>
      <x:c r="C104" s="184"/>
      <x:c r="D104" s="216"/>
      <x:c r="E104" s="216"/>
      <x:c r="F104" s="184"/>
      <x:c r="G104" s="216"/>
      <x:c r="H104" s="184"/>
      <x:c r="I104" s="184"/>
      <x:c r="J104" s="216"/>
      <x:c r="K104" s="184"/>
      <x:c r="L104" s="184"/>
      <x:c r="M104" s="184"/>
      <x:c r="N104" s="216"/>
      <x:c r="O104" s="216"/>
      <x:c r="P104" s="184"/>
      <x:c r="Q104" s="216"/>
      <x:c r="R104" s="216"/>
      <x:c r="S104" s="216"/>
      <x:c r="T104" s="216"/>
      <x:c r="U104" s="216"/>
      <x:c r="V104" s="216"/>
      <x:c r="W104" s="204" t="str">
        <x:f>IF(A104="","",IF(O104="No","Not used",IF(O104&lt;&gt;"Yes","Review",IF(COUNTIF(Q104:V104,"No")&gt;0,"Incompatible",IF(COUNTIF(Q104:V104,"Yes")=6,"Compatible","Review")))))</x:f>
      </x:c>
      <x:c r="X104" s="216"/>
      <x:c r="Y104" s="216"/>
      <x:c r="Z104" s="184"/>
      <x:c r="AA104" s="212" t="str">
        <x:f>IF(A104="","",IF(C104="","Decision missing",IF(E104="","Leadership KPI review missing",IF(AND(E104="Yes",H104=""),"Diagnostic missing",IF(J104="","Later-confirmation decision missing",IF(AND(J104="Yes",OR(K104="",L104="",M104="")),"Complete cohort logic",IF(AND(Y104="Keep",N104&lt;&gt;"Pass"),"Cohort/window not cleared",IF(AND(O104="Yes",X104=""),"Benchmark use decision missing",IF(AND(O104="Yes",X104="Target",W104&lt;&gt;"Compatible"),"Benchmark target not cleared",IF(Y104="","Final decision missing",IF(AND(Y104="Keep",E104&lt;&gt;"Yes"),"Review Keep vs leadership role","Ready")))))))))))</x:f>
      </x:c>
      <x:c r="AB104" s="238" t="str">
        <x:f>IF(Y104="Keep",COUNTIF($Y$6:Y104,"Keep"),"")</x:f>
      </x:c>
    </x:row>
    <x:row r="105" ht="42" customHeight="1">
      <x:c r="A105" s="186"/>
      <x:c r="B105" s="186"/>
      <x:c r="C105" s="186"/>
      <x:c r="D105" s="217"/>
      <x:c r="E105" s="217"/>
      <x:c r="F105" s="186"/>
      <x:c r="G105" s="217"/>
      <x:c r="H105" s="186"/>
      <x:c r="I105" s="186"/>
      <x:c r="J105" s="217"/>
      <x:c r="K105" s="186"/>
      <x:c r="L105" s="186"/>
      <x:c r="M105" s="186"/>
      <x:c r="N105" s="217"/>
      <x:c r="O105" s="217"/>
      <x:c r="P105" s="186"/>
      <x:c r="Q105" s="217"/>
      <x:c r="R105" s="217"/>
      <x:c r="S105" s="217"/>
      <x:c r="T105" s="217"/>
      <x:c r="U105" s="217"/>
      <x:c r="V105" s="217"/>
      <x:c r="W105" s="205" t="str">
        <x:f>IF(A105="","",IF(O105="No","Not used",IF(O105&lt;&gt;"Yes","Review",IF(COUNTIF(Q105:V105,"No")&gt;0,"Incompatible",IF(COUNTIF(Q105:V105,"Yes")=6,"Compatible","Review")))))</x:f>
      </x:c>
      <x:c r="X105" s="217"/>
      <x:c r="Y105" s="217"/>
      <x:c r="Z105" s="186"/>
      <x:c r="AA105" s="213" t="str">
        <x:f>IF(A105="","",IF(C105="","Decision missing",IF(E105="","Leadership KPI review missing",IF(AND(E105="Yes",H105=""),"Diagnostic missing",IF(J105="","Later-confirmation decision missing",IF(AND(J105="Yes",OR(K105="",L105="",M105="")),"Complete cohort logic",IF(AND(Y105="Keep",N105&lt;&gt;"Pass"),"Cohort/window not cleared",IF(AND(O105="Yes",X105=""),"Benchmark use decision missing",IF(AND(O105="Yes",X105="Target",W105&lt;&gt;"Compatible"),"Benchmark target not cleared",IF(Y105="","Final decision missing",IF(AND(Y105="Keep",E105&lt;&gt;"Yes"),"Review Keep vs leadership role","Ready")))))))))))</x:f>
      </x:c>
      <x:c r="AB105" s="238" t="str">
        <x:f>IF(Y105="Keep",COUNTIF($Y$6:Y105,"Keep"),"")</x:f>
      </x:c>
    </x:row>
  </x:sheetData>
  <x:mergeCells>
    <x:mergeCell ref="A1:AA2"/>
    <x:mergeCell ref="A3:AA3"/>
    <x:mergeCell ref="A4:F4"/>
    <x:mergeCell ref="G4:N4"/>
    <x:mergeCell ref="O4:X4"/>
    <x:mergeCell ref="Y4:AA4"/>
  </x:mergeCells>
  <x:conditionalFormatting sqref="N6:N105">
    <x:cfRule type="expression" dxfId="0" priority="1">
      <x:formula>N6="Pass"</x:formula>
    </x:cfRule>
    <x:cfRule type="expression" dxfId="1" priority="2">
      <x:formula>N6="Review"</x:formula>
    </x:cfRule>
    <x:cfRule type="expression" dxfId="2" priority="3">
      <x:formula>N6="Fail"</x:formula>
    </x:cfRule>
  </x:conditionalFormatting>
  <x:conditionalFormatting sqref="W6:W105">
    <x:cfRule type="expression" dxfId="3" priority="4">
      <x:formula>W6="Compatible"</x:formula>
    </x:cfRule>
    <x:cfRule type="expression" dxfId="4" priority="5">
      <x:formula>OR(W6="Review",W6="Not used")</x:formula>
    </x:cfRule>
    <x:cfRule type="expression" dxfId="5" priority="6">
      <x:formula>W6="Incompatible"</x:formula>
    </x:cfRule>
  </x:conditionalFormatting>
  <x:conditionalFormatting sqref="Y6:Y105">
    <x:cfRule type="expression" dxfId="6" priority="7">
      <x:formula>Y6="Keep"</x:formula>
    </x:cfRule>
    <x:cfRule type="expression" dxfId="7" priority="8">
      <x:formula>Y6="Demote to diagnostics"</x:formula>
    </x:cfRule>
    <x:cfRule type="expression" dxfId="8" priority="9">
      <x:formula>Y6="Remove"</x:formula>
    </x:cfRule>
  </x:conditionalFormatting>
  <x:conditionalFormatting sqref="AA6:AA105">
    <x:cfRule type="expression" dxfId="9" priority="10">
      <x:formula>AA6="Ready"</x:formula>
    </x:cfRule>
    <x:cfRule type="expression" dxfId="10" priority="11">
      <x:formula>AND($A6&lt;&gt;"",$AA6&lt;&gt;"Ready",$AA6&lt;&gt;"Benchmark target not cleared")</x:formula>
    </x:cfRule>
    <x:cfRule type="expression" dxfId="11" priority="12">
      <x:formula>AA6="Benchmark target not cleared"</x:formula>
    </x:cfRule>
  </x:conditionalFormatting>
  <x:dataValidations count="9">
    <x:dataValidation type="list" sqref="D6:D105">
      <x:formula1>"Leadership scorecard,Diagnostic,Reference,Mixed,Unknown"</x:formula1>
    </x:dataValidation>
    <x:dataValidation type="list" sqref="E6:E105">
      <x:formula1>"Yes,No,Review"</x:formula1>
    </x:dataValidation>
    <x:dataValidation type="list" sqref="G6:G105">
      <x:formula1>"Enterprise sales-led,Higher-velocity sales-led,PLG or self-serve,Expansion or customer growth,Mixed,Other"</x:formula1>
    </x:dataValidation>
    <x:dataValidation type="list" sqref="J6:J105">
      <x:formula1>"Yes,No,Review"</x:formula1>
    </x:dataValidation>
    <x:dataValidation type="list" sqref="N6:N105">
      <x:formula1>"Pass,Review,Fail"</x:formula1>
    </x:dataValidation>
    <x:dataValidation type="list" sqref="O6:O105">
      <x:formula1>"Yes,No"</x:formula1>
    </x:dataValidation>
    <x:dataValidation type="list" sqref="Q6:V105">
      <x:formula1>"Yes,No,Unknown"</x:formula1>
    </x:dataValidation>
    <x:dataValidation type="list" sqref="X6:X105">
      <x:formula1>"Target,Context only,Reject,Not used"</x:formula1>
    </x:dataValidation>
    <x:dataValidation type="list" sqref="Y6:Y105">
      <x:formula1>"Keep,Demote to diagnostics,Remove"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c4207ab954a4100"/>
  </x:tableParts>
</x:worksheet>
</file>

<file path=xl/worksheets/sheet3.xml><?xml version="1.0" encoding="utf-8"?>
<x:worksheet xmlns:x="http://schemas.openxmlformats.org/spreadsheetml/2006/main">
  <x:sheetViews>
    <x:sheetView workbookViewId="0">
      <x:pane ySplit="6" topLeftCell="A7" activePane="bottomLeft" state="frozen"/>
    </x:sheetView>
  </x:sheetViews>
  <x:sheetFormatPr defaultRowHeight="15"/>
  <x:cols>
    <x:col min="1" max="1" width="25" hidden="0" customWidth="1"/>
    <x:col min="2" max="2" width="36" hidden="0" customWidth="1"/>
    <x:col min="3" max="3" width="34" hidden="0" customWidth="1"/>
    <x:col min="4" max="4" width="34" hidden="0" customWidth="1"/>
    <x:col min="5" max="5" width="37" hidden="0" customWidth="1"/>
    <x:col min="6" max="6" width="26" hidden="0" customWidth="1"/>
  </x:cols>
  <x:sheetData>
    <x:row r="1">
      <x:c r="A1" s="145" t="str">
        <x:v>FINAL SCORECARD</x:v>
      </x:c>
      <x:c r="B1" s="145"/>
      <x:c r="C1" s="145"/>
      <x:c r="D1" s="145"/>
      <x:c r="E1" s="145"/>
      <x:c r="F1" s="145"/>
      <x:c r="H1"/>
    </x:row>
    <x:row r="2">
      <x:c r="A2" s="145"/>
      <x:c r="B2" s="145"/>
      <x:c r="C2" s="145"/>
      <x:c r="D2" s="145"/>
      <x:c r="E2" s="145"/>
      <x:c r="F2" s="145"/>
    </x:row>
    <x:row r="3">
      <x:c r="A3" s="150" t="str">
        <x:v>A compact operating view of metrics marked Keep in SCORECARD AUDIT. Diagnostics and cohort logic remain visible without recreating the full audit.</x:v>
      </x:c>
      <x:c r="B3" s="150"/>
      <x:c r="C3" s="150"/>
      <x:c r="D3" s="150"/>
      <x:c r="E3" s="150"/>
      <x:c r="F3" s="150"/>
    </x:row>
    <x:row r="4">
      <x:c r="A4" s="2"/>
      <x:c r="B4" s="2"/>
      <x:c r="C4" s="2"/>
      <x:c r="D4" s="2"/>
      <x:c r="E4" s="2"/>
      <x:c r="F4" s="2"/>
    </x:row>
    <x:row r="5">
      <x:c r="A5" s="221" t="str">
        <x:v>This view updates from the audit. The audit remains the source for the full reasoning behind every Keep / Demote / Remove decision.</x:v>
      </x:c>
      <x:c r="B5" s="221"/>
      <x:c r="C5" s="221"/>
      <x:c r="D5" s="221"/>
      <x:c r="E5" s="221"/>
      <x:c r="F5" s="221"/>
    </x:row>
    <x:row r="6" ht="35" customHeight="1">
      <x:c r="A6" s="227" t="str">
        <x:v>KPI</x:v>
      </x:c>
      <x:c r="B6" s="227" t="str">
        <x:v>Recurring decision</x:v>
      </x:c>
      <x:c r="C6" s="227" t="str">
        <x:v>Immediate diagnostic</x:v>
      </x:c>
      <x:c r="D6" s="227" t="str">
        <x:v>Matured-cohort confirmation</x:v>
      </x:c>
      <x:c r="E6" s="227" t="str">
        <x:v>Cohort / maturity note</x:v>
      </x:c>
      <x:c r="F6" s="227" t="str">
        <x:v>Revenue motion</x:v>
      </x:c>
    </x:row>
    <x:row r="7" ht="45" customHeight="1">
      <x:c r="A7" s="233" t="str">
        <x:f>IFERROR(INDEX('SCORECARD AUDIT'!$A$6:$A$105,MATCH(ROW()-6,'SCORECARD AUDIT'!$AB$6:$AB$105,0)),"")</x:f>
      </x:c>
      <x:c r="B7" s="233" t="str">
        <x:f>IFERROR(INDEX('SCORECARD AUDIT'!$C$6:$C$105,MATCH(ROW()-6,'SCORECARD AUDIT'!$AB$6:$AB$105,0)),"")</x:f>
      </x:c>
      <x:c r="C7" s="233" t="str">
        <x:f>IFERROR(INDEX('SCORECARD AUDIT'!$H$6:$H$105,MATCH(ROW()-6,'SCORECARD AUDIT'!$AB$6:$AB$105,0)),"")</x:f>
      </x:c>
      <x:c r="D7" s="233" t="str">
        <x:f>IFERROR(INDEX('SCORECARD AUDIT'!$K$6:$K$105,MATCH(ROW()-6,'SCORECARD AUDIT'!$AB$6:$AB$105,0)),"")</x:f>
      </x:c>
      <x:c r="E7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7" s="233" t="str">
        <x:f>IFERROR(INDEX('SCORECARD AUDIT'!$G$6:$G$105,MATCH(ROW()-6,'SCORECARD AUDIT'!$AB$6:$AB$105,0)),"")</x:f>
      </x:c>
      <x:c r="H7"/>
    </x:row>
    <x:row r="8" ht="45" customHeight="1">
      <x:c r="A8" s="233" t="str">
        <x:f>IFERROR(INDEX('SCORECARD AUDIT'!$A$6:$A$105,MATCH(ROW()-6,'SCORECARD AUDIT'!$AB$6:$AB$105,0)),"")</x:f>
      </x:c>
      <x:c r="B8" s="233" t="str">
        <x:f>IFERROR(INDEX('SCORECARD AUDIT'!$C$6:$C$105,MATCH(ROW()-6,'SCORECARD AUDIT'!$AB$6:$AB$105,0)),"")</x:f>
      </x:c>
      <x:c r="C8" s="233" t="str">
        <x:f>IFERROR(INDEX('SCORECARD AUDIT'!$H$6:$H$105,MATCH(ROW()-6,'SCORECARD AUDIT'!$AB$6:$AB$105,0)),"")</x:f>
      </x:c>
      <x:c r="D8" s="233" t="str">
        <x:f>IFERROR(INDEX('SCORECARD AUDIT'!$K$6:$K$105,MATCH(ROW()-6,'SCORECARD AUDIT'!$AB$6:$AB$105,0)),"")</x:f>
      </x:c>
      <x:c r="E8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8" s="233" t="str">
        <x:f>IFERROR(INDEX('SCORECARD AUDIT'!$G$6:$G$105,MATCH(ROW()-6,'SCORECARD AUDIT'!$AB$6:$AB$105,0)),"")</x:f>
      </x:c>
      <x:c r="H8"/>
    </x:row>
    <x:row r="9" ht="45" customHeight="1">
      <x:c r="A9" s="233" t="str">
        <x:f>IFERROR(INDEX('SCORECARD AUDIT'!$A$6:$A$105,MATCH(ROW()-6,'SCORECARD AUDIT'!$AB$6:$AB$105,0)),"")</x:f>
      </x:c>
      <x:c r="B9" s="233" t="str">
        <x:f>IFERROR(INDEX('SCORECARD AUDIT'!$C$6:$C$105,MATCH(ROW()-6,'SCORECARD AUDIT'!$AB$6:$AB$105,0)),"")</x:f>
      </x:c>
      <x:c r="C9" s="233" t="str">
        <x:f>IFERROR(INDEX('SCORECARD AUDIT'!$H$6:$H$105,MATCH(ROW()-6,'SCORECARD AUDIT'!$AB$6:$AB$105,0)),"")</x:f>
      </x:c>
      <x:c r="D9" s="233" t="str">
        <x:f>IFERROR(INDEX('SCORECARD AUDIT'!$K$6:$K$105,MATCH(ROW()-6,'SCORECARD AUDIT'!$AB$6:$AB$105,0)),"")</x:f>
      </x:c>
      <x:c r="E9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9" s="233" t="str">
        <x:f>IFERROR(INDEX('SCORECARD AUDIT'!$G$6:$G$105,MATCH(ROW()-6,'SCORECARD AUDIT'!$AB$6:$AB$105,0)),"")</x:f>
      </x:c>
      <x:c r="H9"/>
    </x:row>
    <x:row r="10" ht="45" customHeight="1">
      <x:c r="A10" s="233" t="str">
        <x:f>IFERROR(INDEX('SCORECARD AUDIT'!$A$6:$A$105,MATCH(ROW()-6,'SCORECARD AUDIT'!$AB$6:$AB$105,0)),"")</x:f>
      </x:c>
      <x:c r="B10" s="233" t="str">
        <x:f>IFERROR(INDEX('SCORECARD AUDIT'!$C$6:$C$105,MATCH(ROW()-6,'SCORECARD AUDIT'!$AB$6:$AB$105,0)),"")</x:f>
      </x:c>
      <x:c r="C10" s="233" t="str">
        <x:f>IFERROR(INDEX('SCORECARD AUDIT'!$H$6:$H$105,MATCH(ROW()-6,'SCORECARD AUDIT'!$AB$6:$AB$105,0)),"")</x:f>
      </x:c>
      <x:c r="D10" s="233" t="str">
        <x:f>IFERROR(INDEX('SCORECARD AUDIT'!$K$6:$K$105,MATCH(ROW()-6,'SCORECARD AUDIT'!$AB$6:$AB$105,0)),"")</x:f>
      </x:c>
      <x:c r="E10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10" s="233" t="str">
        <x:f>IFERROR(INDEX('SCORECARD AUDIT'!$G$6:$G$105,MATCH(ROW()-6,'SCORECARD AUDIT'!$AB$6:$AB$105,0)),"")</x:f>
      </x:c>
      <x:c r="H10"/>
    </x:row>
    <x:row r="11" ht="45" customHeight="1">
      <x:c r="A11" s="233" t="str">
        <x:f>IFERROR(INDEX('SCORECARD AUDIT'!$A$6:$A$105,MATCH(ROW()-6,'SCORECARD AUDIT'!$AB$6:$AB$105,0)),"")</x:f>
      </x:c>
      <x:c r="B11" s="233" t="str">
        <x:f>IFERROR(INDEX('SCORECARD AUDIT'!$C$6:$C$105,MATCH(ROW()-6,'SCORECARD AUDIT'!$AB$6:$AB$105,0)),"")</x:f>
      </x:c>
      <x:c r="C11" s="233" t="str">
        <x:f>IFERROR(INDEX('SCORECARD AUDIT'!$H$6:$H$105,MATCH(ROW()-6,'SCORECARD AUDIT'!$AB$6:$AB$105,0)),"")</x:f>
      </x:c>
      <x:c r="D11" s="233" t="str">
        <x:f>IFERROR(INDEX('SCORECARD AUDIT'!$K$6:$K$105,MATCH(ROW()-6,'SCORECARD AUDIT'!$AB$6:$AB$105,0)),"")</x:f>
      </x:c>
      <x:c r="E11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11" s="233" t="str">
        <x:f>IFERROR(INDEX('SCORECARD AUDIT'!$G$6:$G$105,MATCH(ROW()-6,'SCORECARD AUDIT'!$AB$6:$AB$105,0)),"")</x:f>
      </x:c>
    </x:row>
    <x:row r="12" ht="45" customHeight="1">
      <x:c r="A12" s="233" t="str">
        <x:f>IFERROR(INDEX('SCORECARD AUDIT'!$A$6:$A$105,MATCH(ROW()-6,'SCORECARD AUDIT'!$AB$6:$AB$105,0)),"")</x:f>
      </x:c>
      <x:c r="B12" s="233" t="str">
        <x:f>IFERROR(INDEX('SCORECARD AUDIT'!$C$6:$C$105,MATCH(ROW()-6,'SCORECARD AUDIT'!$AB$6:$AB$105,0)),"")</x:f>
      </x:c>
      <x:c r="C12" s="233" t="str">
        <x:f>IFERROR(INDEX('SCORECARD AUDIT'!$H$6:$H$105,MATCH(ROW()-6,'SCORECARD AUDIT'!$AB$6:$AB$105,0)),"")</x:f>
      </x:c>
      <x:c r="D12" s="233" t="str">
        <x:f>IFERROR(INDEX('SCORECARD AUDIT'!$K$6:$K$105,MATCH(ROW()-6,'SCORECARD AUDIT'!$AB$6:$AB$105,0)),"")</x:f>
      </x:c>
      <x:c r="E12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12" s="233" t="str">
        <x:f>IFERROR(INDEX('SCORECARD AUDIT'!$G$6:$G$105,MATCH(ROW()-6,'SCORECARD AUDIT'!$AB$6:$AB$105,0)),"")</x:f>
      </x:c>
    </x:row>
    <x:row r="13" ht="45" customHeight="1">
      <x:c r="A13" s="233" t="str">
        <x:f>IFERROR(INDEX('SCORECARD AUDIT'!$A$6:$A$105,MATCH(ROW()-6,'SCORECARD AUDIT'!$AB$6:$AB$105,0)),"")</x:f>
      </x:c>
      <x:c r="B13" s="233" t="str">
        <x:f>IFERROR(INDEX('SCORECARD AUDIT'!$C$6:$C$105,MATCH(ROW()-6,'SCORECARD AUDIT'!$AB$6:$AB$105,0)),"")</x:f>
      </x:c>
      <x:c r="C13" s="233" t="str">
        <x:f>IFERROR(INDEX('SCORECARD AUDIT'!$H$6:$H$105,MATCH(ROW()-6,'SCORECARD AUDIT'!$AB$6:$AB$105,0)),"")</x:f>
      </x:c>
      <x:c r="D13" s="233" t="str">
        <x:f>IFERROR(INDEX('SCORECARD AUDIT'!$K$6:$K$105,MATCH(ROW()-6,'SCORECARD AUDIT'!$AB$6:$AB$105,0)),"")</x:f>
      </x:c>
      <x:c r="E13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13" s="233" t="str">
        <x:f>IFERROR(INDEX('SCORECARD AUDIT'!$G$6:$G$105,MATCH(ROW()-6,'SCORECARD AUDIT'!$AB$6:$AB$105,0)),"")</x:f>
      </x:c>
    </x:row>
    <x:row r="14" ht="45" customHeight="1">
      <x:c r="A14" s="233" t="str">
        <x:f>IFERROR(INDEX('SCORECARD AUDIT'!$A$6:$A$105,MATCH(ROW()-6,'SCORECARD AUDIT'!$AB$6:$AB$105,0)),"")</x:f>
      </x:c>
      <x:c r="B14" s="233" t="str">
        <x:f>IFERROR(INDEX('SCORECARD AUDIT'!$C$6:$C$105,MATCH(ROW()-6,'SCORECARD AUDIT'!$AB$6:$AB$105,0)),"")</x:f>
      </x:c>
      <x:c r="C14" s="233" t="str">
        <x:f>IFERROR(INDEX('SCORECARD AUDIT'!$H$6:$H$105,MATCH(ROW()-6,'SCORECARD AUDIT'!$AB$6:$AB$105,0)),"")</x:f>
      </x:c>
      <x:c r="D14" s="233" t="str">
        <x:f>IFERROR(INDEX('SCORECARD AUDIT'!$K$6:$K$105,MATCH(ROW()-6,'SCORECARD AUDIT'!$AB$6:$AB$105,0)),"")</x:f>
      </x:c>
      <x:c r="E14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14" s="233" t="str">
        <x:f>IFERROR(INDEX('SCORECARD AUDIT'!$G$6:$G$105,MATCH(ROW()-6,'SCORECARD AUDIT'!$AB$6:$AB$105,0)),"")</x:f>
      </x:c>
    </x:row>
    <x:row r="15" ht="45" customHeight="1">
      <x:c r="A15" s="233" t="str">
        <x:f>IFERROR(INDEX('SCORECARD AUDIT'!$A$6:$A$105,MATCH(ROW()-6,'SCORECARD AUDIT'!$AB$6:$AB$105,0)),"")</x:f>
      </x:c>
      <x:c r="B15" s="233" t="str">
        <x:f>IFERROR(INDEX('SCORECARD AUDIT'!$C$6:$C$105,MATCH(ROW()-6,'SCORECARD AUDIT'!$AB$6:$AB$105,0)),"")</x:f>
      </x:c>
      <x:c r="C15" s="233" t="str">
        <x:f>IFERROR(INDEX('SCORECARD AUDIT'!$H$6:$H$105,MATCH(ROW()-6,'SCORECARD AUDIT'!$AB$6:$AB$105,0)),"")</x:f>
      </x:c>
      <x:c r="D15" s="233" t="str">
        <x:f>IFERROR(INDEX('SCORECARD AUDIT'!$K$6:$K$105,MATCH(ROW()-6,'SCORECARD AUDIT'!$AB$6:$AB$105,0)),"")</x:f>
      </x:c>
      <x:c r="E15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15" s="233" t="str">
        <x:f>IFERROR(INDEX('SCORECARD AUDIT'!$G$6:$G$105,MATCH(ROW()-6,'SCORECARD AUDIT'!$AB$6:$AB$105,0)),"")</x:f>
      </x:c>
    </x:row>
    <x:row r="16" ht="45" customHeight="1">
      <x:c r="A16" s="233" t="str">
        <x:f>IFERROR(INDEX('SCORECARD AUDIT'!$A$6:$A$105,MATCH(ROW()-6,'SCORECARD AUDIT'!$AB$6:$AB$105,0)),"")</x:f>
      </x:c>
      <x:c r="B16" s="233" t="str">
        <x:f>IFERROR(INDEX('SCORECARD AUDIT'!$C$6:$C$105,MATCH(ROW()-6,'SCORECARD AUDIT'!$AB$6:$AB$105,0)),"")</x:f>
      </x:c>
      <x:c r="C16" s="233" t="str">
        <x:f>IFERROR(INDEX('SCORECARD AUDIT'!$H$6:$H$105,MATCH(ROW()-6,'SCORECARD AUDIT'!$AB$6:$AB$105,0)),"")</x:f>
      </x:c>
      <x:c r="D16" s="233" t="str">
        <x:f>IFERROR(INDEX('SCORECARD AUDIT'!$K$6:$K$105,MATCH(ROW()-6,'SCORECARD AUDIT'!$AB$6:$AB$105,0)),"")</x:f>
      </x:c>
      <x:c r="E16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16" s="233" t="str">
        <x:f>IFERROR(INDEX('SCORECARD AUDIT'!$G$6:$G$105,MATCH(ROW()-6,'SCORECARD AUDIT'!$AB$6:$AB$105,0)),"")</x:f>
      </x:c>
    </x:row>
    <x:row r="17" ht="45" customHeight="1">
      <x:c r="A17" s="233" t="str">
        <x:f>IFERROR(INDEX('SCORECARD AUDIT'!$A$6:$A$105,MATCH(ROW()-6,'SCORECARD AUDIT'!$AB$6:$AB$105,0)),"")</x:f>
      </x:c>
      <x:c r="B17" s="233" t="str">
        <x:f>IFERROR(INDEX('SCORECARD AUDIT'!$C$6:$C$105,MATCH(ROW()-6,'SCORECARD AUDIT'!$AB$6:$AB$105,0)),"")</x:f>
      </x:c>
      <x:c r="C17" s="233" t="str">
        <x:f>IFERROR(INDEX('SCORECARD AUDIT'!$H$6:$H$105,MATCH(ROW()-6,'SCORECARD AUDIT'!$AB$6:$AB$105,0)),"")</x:f>
      </x:c>
      <x:c r="D17" s="233" t="str">
        <x:f>IFERROR(INDEX('SCORECARD AUDIT'!$K$6:$K$105,MATCH(ROW()-6,'SCORECARD AUDIT'!$AB$6:$AB$105,0)),"")</x:f>
      </x:c>
      <x:c r="E17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17" s="233" t="str">
        <x:f>IFERROR(INDEX('SCORECARD AUDIT'!$G$6:$G$105,MATCH(ROW()-6,'SCORECARD AUDIT'!$AB$6:$AB$105,0)),"")</x:f>
      </x:c>
    </x:row>
    <x:row r="18" ht="45" customHeight="1">
      <x:c r="A18" s="233" t="str">
        <x:f>IFERROR(INDEX('SCORECARD AUDIT'!$A$6:$A$105,MATCH(ROW()-6,'SCORECARD AUDIT'!$AB$6:$AB$105,0)),"")</x:f>
      </x:c>
      <x:c r="B18" s="233" t="str">
        <x:f>IFERROR(INDEX('SCORECARD AUDIT'!$C$6:$C$105,MATCH(ROW()-6,'SCORECARD AUDIT'!$AB$6:$AB$105,0)),"")</x:f>
      </x:c>
      <x:c r="C18" s="233" t="str">
        <x:f>IFERROR(INDEX('SCORECARD AUDIT'!$H$6:$H$105,MATCH(ROW()-6,'SCORECARD AUDIT'!$AB$6:$AB$105,0)),"")</x:f>
      </x:c>
      <x:c r="D18" s="233" t="str">
        <x:f>IFERROR(INDEX('SCORECARD AUDIT'!$K$6:$K$105,MATCH(ROW()-6,'SCORECARD AUDIT'!$AB$6:$AB$105,0)),"")</x:f>
      </x:c>
      <x:c r="E18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18" s="233" t="str">
        <x:f>IFERROR(INDEX('SCORECARD AUDIT'!$G$6:$G$105,MATCH(ROW()-6,'SCORECARD AUDIT'!$AB$6:$AB$105,0)),"")</x:f>
      </x:c>
    </x:row>
    <x:row r="19" ht="45" customHeight="1">
      <x:c r="A19" s="233" t="str">
        <x:f>IFERROR(INDEX('SCORECARD AUDIT'!$A$6:$A$105,MATCH(ROW()-6,'SCORECARD AUDIT'!$AB$6:$AB$105,0)),"")</x:f>
      </x:c>
      <x:c r="B19" s="233" t="str">
        <x:f>IFERROR(INDEX('SCORECARD AUDIT'!$C$6:$C$105,MATCH(ROW()-6,'SCORECARD AUDIT'!$AB$6:$AB$105,0)),"")</x:f>
      </x:c>
      <x:c r="C19" s="233" t="str">
        <x:f>IFERROR(INDEX('SCORECARD AUDIT'!$H$6:$H$105,MATCH(ROW()-6,'SCORECARD AUDIT'!$AB$6:$AB$105,0)),"")</x:f>
      </x:c>
      <x:c r="D19" s="233" t="str">
        <x:f>IFERROR(INDEX('SCORECARD AUDIT'!$K$6:$K$105,MATCH(ROW()-6,'SCORECARD AUDIT'!$AB$6:$AB$105,0)),"")</x:f>
      </x:c>
      <x:c r="E19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19" s="233" t="str">
        <x:f>IFERROR(INDEX('SCORECARD AUDIT'!$G$6:$G$105,MATCH(ROW()-6,'SCORECARD AUDIT'!$AB$6:$AB$105,0)),"")</x:f>
      </x:c>
    </x:row>
    <x:row r="20" ht="45" customHeight="1">
      <x:c r="A20" s="233" t="str">
        <x:f>IFERROR(INDEX('SCORECARD AUDIT'!$A$6:$A$105,MATCH(ROW()-6,'SCORECARD AUDIT'!$AB$6:$AB$105,0)),"")</x:f>
      </x:c>
      <x:c r="B20" s="233" t="str">
        <x:f>IFERROR(INDEX('SCORECARD AUDIT'!$C$6:$C$105,MATCH(ROW()-6,'SCORECARD AUDIT'!$AB$6:$AB$105,0)),"")</x:f>
      </x:c>
      <x:c r="C20" s="233" t="str">
        <x:f>IFERROR(INDEX('SCORECARD AUDIT'!$H$6:$H$105,MATCH(ROW()-6,'SCORECARD AUDIT'!$AB$6:$AB$105,0)),"")</x:f>
      </x:c>
      <x:c r="D20" s="233" t="str">
        <x:f>IFERROR(INDEX('SCORECARD AUDIT'!$K$6:$K$105,MATCH(ROW()-6,'SCORECARD AUDIT'!$AB$6:$AB$105,0)),"")</x:f>
      </x:c>
      <x:c r="E20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20" s="233" t="str">
        <x:f>IFERROR(INDEX('SCORECARD AUDIT'!$G$6:$G$105,MATCH(ROW()-6,'SCORECARD AUDIT'!$AB$6:$AB$105,0)),"")</x:f>
      </x:c>
    </x:row>
    <x:row r="21" ht="45" customHeight="1">
      <x:c r="A21" s="233" t="str">
        <x:f>IFERROR(INDEX('SCORECARD AUDIT'!$A$6:$A$105,MATCH(ROW()-6,'SCORECARD AUDIT'!$AB$6:$AB$105,0)),"")</x:f>
      </x:c>
      <x:c r="B21" s="233" t="str">
        <x:f>IFERROR(INDEX('SCORECARD AUDIT'!$C$6:$C$105,MATCH(ROW()-6,'SCORECARD AUDIT'!$AB$6:$AB$105,0)),"")</x:f>
      </x:c>
      <x:c r="C21" s="233" t="str">
        <x:f>IFERROR(INDEX('SCORECARD AUDIT'!$H$6:$H$105,MATCH(ROW()-6,'SCORECARD AUDIT'!$AB$6:$AB$105,0)),"")</x:f>
      </x:c>
      <x:c r="D21" s="233" t="str">
        <x:f>IFERROR(INDEX('SCORECARD AUDIT'!$K$6:$K$105,MATCH(ROW()-6,'SCORECARD AUDIT'!$AB$6:$AB$105,0)),"")</x:f>
      </x:c>
      <x:c r="E21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21" s="233" t="str">
        <x:f>IFERROR(INDEX('SCORECARD AUDIT'!$G$6:$G$105,MATCH(ROW()-6,'SCORECARD AUDIT'!$AB$6:$AB$105,0)),"")</x:f>
      </x:c>
    </x:row>
    <x:row r="22" ht="45" customHeight="1">
      <x:c r="A22" s="233" t="str">
        <x:f>IFERROR(INDEX('SCORECARD AUDIT'!$A$6:$A$105,MATCH(ROW()-6,'SCORECARD AUDIT'!$AB$6:$AB$105,0)),"")</x:f>
      </x:c>
      <x:c r="B22" s="233" t="str">
        <x:f>IFERROR(INDEX('SCORECARD AUDIT'!$C$6:$C$105,MATCH(ROW()-6,'SCORECARD AUDIT'!$AB$6:$AB$105,0)),"")</x:f>
      </x:c>
      <x:c r="C22" s="233" t="str">
        <x:f>IFERROR(INDEX('SCORECARD AUDIT'!$H$6:$H$105,MATCH(ROW()-6,'SCORECARD AUDIT'!$AB$6:$AB$105,0)),"")</x:f>
      </x:c>
      <x:c r="D22" s="233" t="str">
        <x:f>IFERROR(INDEX('SCORECARD AUDIT'!$K$6:$K$105,MATCH(ROW()-6,'SCORECARD AUDIT'!$AB$6:$AB$105,0)),"")</x:f>
      </x:c>
      <x:c r="E22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22" s="233" t="str">
        <x:f>IFERROR(INDEX('SCORECARD AUDIT'!$G$6:$G$105,MATCH(ROW()-6,'SCORECARD AUDIT'!$AB$6:$AB$105,0)),"")</x:f>
      </x:c>
    </x:row>
    <x:row r="23" ht="45" customHeight="1">
      <x:c r="A23" s="233" t="str">
        <x:f>IFERROR(INDEX('SCORECARD AUDIT'!$A$6:$A$105,MATCH(ROW()-6,'SCORECARD AUDIT'!$AB$6:$AB$105,0)),"")</x:f>
      </x:c>
      <x:c r="B23" s="233" t="str">
        <x:f>IFERROR(INDEX('SCORECARD AUDIT'!$C$6:$C$105,MATCH(ROW()-6,'SCORECARD AUDIT'!$AB$6:$AB$105,0)),"")</x:f>
      </x:c>
      <x:c r="C23" s="233" t="str">
        <x:f>IFERROR(INDEX('SCORECARD AUDIT'!$H$6:$H$105,MATCH(ROW()-6,'SCORECARD AUDIT'!$AB$6:$AB$105,0)),"")</x:f>
      </x:c>
      <x:c r="D23" s="233" t="str">
        <x:f>IFERROR(INDEX('SCORECARD AUDIT'!$K$6:$K$105,MATCH(ROW()-6,'SCORECARD AUDIT'!$AB$6:$AB$105,0)),"")</x:f>
      </x:c>
      <x:c r="E23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23" s="233" t="str">
        <x:f>IFERROR(INDEX('SCORECARD AUDIT'!$G$6:$G$105,MATCH(ROW()-6,'SCORECARD AUDIT'!$AB$6:$AB$105,0)),"")</x:f>
      </x:c>
    </x:row>
    <x:row r="24" ht="45" customHeight="1">
      <x:c r="A24" s="233" t="str">
        <x:f>IFERROR(INDEX('SCORECARD AUDIT'!$A$6:$A$105,MATCH(ROW()-6,'SCORECARD AUDIT'!$AB$6:$AB$105,0)),"")</x:f>
      </x:c>
      <x:c r="B24" s="233" t="str">
        <x:f>IFERROR(INDEX('SCORECARD AUDIT'!$C$6:$C$105,MATCH(ROW()-6,'SCORECARD AUDIT'!$AB$6:$AB$105,0)),"")</x:f>
      </x:c>
      <x:c r="C24" s="233" t="str">
        <x:f>IFERROR(INDEX('SCORECARD AUDIT'!$H$6:$H$105,MATCH(ROW()-6,'SCORECARD AUDIT'!$AB$6:$AB$105,0)),"")</x:f>
      </x:c>
      <x:c r="D24" s="233" t="str">
        <x:f>IFERROR(INDEX('SCORECARD AUDIT'!$K$6:$K$105,MATCH(ROW()-6,'SCORECARD AUDIT'!$AB$6:$AB$105,0)),"")</x:f>
      </x:c>
      <x:c r="E24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24" s="233" t="str">
        <x:f>IFERROR(INDEX('SCORECARD AUDIT'!$G$6:$G$105,MATCH(ROW()-6,'SCORECARD AUDIT'!$AB$6:$AB$105,0)),"")</x:f>
      </x:c>
    </x:row>
    <x:row r="25" ht="45" customHeight="1">
      <x:c r="A25" s="233" t="str">
        <x:f>IFERROR(INDEX('SCORECARD AUDIT'!$A$6:$A$105,MATCH(ROW()-6,'SCORECARD AUDIT'!$AB$6:$AB$105,0)),"")</x:f>
      </x:c>
      <x:c r="B25" s="233" t="str">
        <x:f>IFERROR(INDEX('SCORECARD AUDIT'!$C$6:$C$105,MATCH(ROW()-6,'SCORECARD AUDIT'!$AB$6:$AB$105,0)),"")</x:f>
      </x:c>
      <x:c r="C25" s="233" t="str">
        <x:f>IFERROR(INDEX('SCORECARD AUDIT'!$H$6:$H$105,MATCH(ROW()-6,'SCORECARD AUDIT'!$AB$6:$AB$105,0)),"")</x:f>
      </x:c>
      <x:c r="D25" s="233" t="str">
        <x:f>IFERROR(INDEX('SCORECARD AUDIT'!$K$6:$K$105,MATCH(ROW()-6,'SCORECARD AUDIT'!$AB$6:$AB$105,0)),"")</x:f>
      </x:c>
      <x:c r="E25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25" s="233" t="str">
        <x:f>IFERROR(INDEX('SCORECARD AUDIT'!$G$6:$G$105,MATCH(ROW()-6,'SCORECARD AUDIT'!$AB$6:$AB$105,0)),"")</x:f>
      </x:c>
    </x:row>
    <x:row r="26" ht="45" customHeight="1">
      <x:c r="A26" s="233" t="str">
        <x:f>IFERROR(INDEX('SCORECARD AUDIT'!$A$6:$A$105,MATCH(ROW()-6,'SCORECARD AUDIT'!$AB$6:$AB$105,0)),"")</x:f>
      </x:c>
      <x:c r="B26" s="233" t="str">
        <x:f>IFERROR(INDEX('SCORECARD AUDIT'!$C$6:$C$105,MATCH(ROW()-6,'SCORECARD AUDIT'!$AB$6:$AB$105,0)),"")</x:f>
      </x:c>
      <x:c r="C26" s="233" t="str">
        <x:f>IFERROR(INDEX('SCORECARD AUDIT'!$H$6:$H$105,MATCH(ROW()-6,'SCORECARD AUDIT'!$AB$6:$AB$105,0)),"")</x:f>
      </x:c>
      <x:c r="D26" s="233" t="str">
        <x:f>IFERROR(INDEX('SCORECARD AUDIT'!$K$6:$K$105,MATCH(ROW()-6,'SCORECARD AUDIT'!$AB$6:$AB$105,0)),"")</x:f>
      </x:c>
      <x:c r="E26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26" s="233" t="str">
        <x:f>IFERROR(INDEX('SCORECARD AUDIT'!$G$6:$G$105,MATCH(ROW()-6,'SCORECARD AUDIT'!$AB$6:$AB$105,0)),"")</x:f>
      </x:c>
    </x:row>
    <x:row r="27" ht="45" customHeight="1">
      <x:c r="A27" s="233" t="str">
        <x:f>IFERROR(INDEX('SCORECARD AUDIT'!$A$6:$A$105,MATCH(ROW()-6,'SCORECARD AUDIT'!$AB$6:$AB$105,0)),"")</x:f>
      </x:c>
      <x:c r="B27" s="233" t="str">
        <x:f>IFERROR(INDEX('SCORECARD AUDIT'!$C$6:$C$105,MATCH(ROW()-6,'SCORECARD AUDIT'!$AB$6:$AB$105,0)),"")</x:f>
      </x:c>
      <x:c r="C27" s="233" t="str">
        <x:f>IFERROR(INDEX('SCORECARD AUDIT'!$H$6:$H$105,MATCH(ROW()-6,'SCORECARD AUDIT'!$AB$6:$AB$105,0)),"")</x:f>
      </x:c>
      <x:c r="D27" s="233" t="str">
        <x:f>IFERROR(INDEX('SCORECARD AUDIT'!$K$6:$K$105,MATCH(ROW()-6,'SCORECARD AUDIT'!$AB$6:$AB$105,0)),"")</x:f>
      </x:c>
      <x:c r="E27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27" s="233" t="str">
        <x:f>IFERROR(INDEX('SCORECARD AUDIT'!$G$6:$G$105,MATCH(ROW()-6,'SCORECARD AUDIT'!$AB$6:$AB$105,0)),"")</x:f>
      </x:c>
    </x:row>
    <x:row r="28" ht="45" customHeight="1">
      <x:c r="A28" s="233" t="str">
        <x:f>IFERROR(INDEX('SCORECARD AUDIT'!$A$6:$A$105,MATCH(ROW()-6,'SCORECARD AUDIT'!$AB$6:$AB$105,0)),"")</x:f>
      </x:c>
      <x:c r="B28" s="233" t="str">
        <x:f>IFERROR(INDEX('SCORECARD AUDIT'!$C$6:$C$105,MATCH(ROW()-6,'SCORECARD AUDIT'!$AB$6:$AB$105,0)),"")</x:f>
      </x:c>
      <x:c r="C28" s="233" t="str">
        <x:f>IFERROR(INDEX('SCORECARD AUDIT'!$H$6:$H$105,MATCH(ROW()-6,'SCORECARD AUDIT'!$AB$6:$AB$105,0)),"")</x:f>
      </x:c>
      <x:c r="D28" s="233" t="str">
        <x:f>IFERROR(INDEX('SCORECARD AUDIT'!$K$6:$K$105,MATCH(ROW()-6,'SCORECARD AUDIT'!$AB$6:$AB$105,0)),"")</x:f>
      </x:c>
      <x:c r="E28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28" s="233" t="str">
        <x:f>IFERROR(INDEX('SCORECARD AUDIT'!$G$6:$G$105,MATCH(ROW()-6,'SCORECARD AUDIT'!$AB$6:$AB$105,0)),"")</x:f>
      </x:c>
    </x:row>
    <x:row r="29" ht="45" customHeight="1">
      <x:c r="A29" s="233" t="str">
        <x:f>IFERROR(INDEX('SCORECARD AUDIT'!$A$6:$A$105,MATCH(ROW()-6,'SCORECARD AUDIT'!$AB$6:$AB$105,0)),"")</x:f>
      </x:c>
      <x:c r="B29" s="233" t="str">
        <x:f>IFERROR(INDEX('SCORECARD AUDIT'!$C$6:$C$105,MATCH(ROW()-6,'SCORECARD AUDIT'!$AB$6:$AB$105,0)),"")</x:f>
      </x:c>
      <x:c r="C29" s="233" t="str">
        <x:f>IFERROR(INDEX('SCORECARD AUDIT'!$H$6:$H$105,MATCH(ROW()-6,'SCORECARD AUDIT'!$AB$6:$AB$105,0)),"")</x:f>
      </x:c>
      <x:c r="D29" s="233" t="str">
        <x:f>IFERROR(INDEX('SCORECARD AUDIT'!$K$6:$K$105,MATCH(ROW()-6,'SCORECARD AUDIT'!$AB$6:$AB$105,0)),"")</x:f>
      </x:c>
      <x:c r="E29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29" s="233" t="str">
        <x:f>IFERROR(INDEX('SCORECARD AUDIT'!$G$6:$G$105,MATCH(ROW()-6,'SCORECARD AUDIT'!$AB$6:$AB$105,0)),"")</x:f>
      </x:c>
    </x:row>
    <x:row r="30" ht="45" customHeight="1">
      <x:c r="A30" s="233" t="str">
        <x:f>IFERROR(INDEX('SCORECARD AUDIT'!$A$6:$A$105,MATCH(ROW()-6,'SCORECARD AUDIT'!$AB$6:$AB$105,0)),"")</x:f>
      </x:c>
      <x:c r="B30" s="233" t="str">
        <x:f>IFERROR(INDEX('SCORECARD AUDIT'!$C$6:$C$105,MATCH(ROW()-6,'SCORECARD AUDIT'!$AB$6:$AB$105,0)),"")</x:f>
      </x:c>
      <x:c r="C30" s="233" t="str">
        <x:f>IFERROR(INDEX('SCORECARD AUDIT'!$H$6:$H$105,MATCH(ROW()-6,'SCORECARD AUDIT'!$AB$6:$AB$105,0)),"")</x:f>
      </x:c>
      <x:c r="D30" s="233" t="str">
        <x:f>IFERROR(INDEX('SCORECARD AUDIT'!$K$6:$K$105,MATCH(ROW()-6,'SCORECARD AUDIT'!$AB$6:$AB$105,0)),"")</x:f>
      </x:c>
      <x:c r="E30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30" s="233" t="str">
        <x:f>IFERROR(INDEX('SCORECARD AUDIT'!$G$6:$G$105,MATCH(ROW()-6,'SCORECARD AUDIT'!$AB$6:$AB$105,0)),"")</x:f>
      </x:c>
    </x:row>
    <x:row r="31" ht="45" customHeight="1">
      <x:c r="A31" s="233" t="str">
        <x:f>IFERROR(INDEX('SCORECARD AUDIT'!$A$6:$A$105,MATCH(ROW()-6,'SCORECARD AUDIT'!$AB$6:$AB$105,0)),"")</x:f>
      </x:c>
      <x:c r="B31" s="233" t="str">
        <x:f>IFERROR(INDEX('SCORECARD AUDIT'!$C$6:$C$105,MATCH(ROW()-6,'SCORECARD AUDIT'!$AB$6:$AB$105,0)),"")</x:f>
      </x:c>
      <x:c r="C31" s="233" t="str">
        <x:f>IFERROR(INDEX('SCORECARD AUDIT'!$H$6:$H$105,MATCH(ROW()-6,'SCORECARD AUDIT'!$AB$6:$AB$105,0)),"")</x:f>
      </x:c>
      <x:c r="D31" s="233" t="str">
        <x:f>IFERROR(INDEX('SCORECARD AUDIT'!$K$6:$K$105,MATCH(ROW()-6,'SCORECARD AUDIT'!$AB$6:$AB$105,0)),"")</x:f>
      </x:c>
      <x:c r="E31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31" s="233" t="str">
        <x:f>IFERROR(INDEX('SCORECARD AUDIT'!$G$6:$G$105,MATCH(ROW()-6,'SCORECARD AUDIT'!$AB$6:$AB$105,0)),"")</x:f>
      </x:c>
    </x:row>
    <x:row r="32" ht="45" customHeight="1">
      <x:c r="A32" s="233" t="str">
        <x:f>IFERROR(INDEX('SCORECARD AUDIT'!$A$6:$A$105,MATCH(ROW()-6,'SCORECARD AUDIT'!$AB$6:$AB$105,0)),"")</x:f>
      </x:c>
      <x:c r="B32" s="233" t="str">
        <x:f>IFERROR(INDEX('SCORECARD AUDIT'!$C$6:$C$105,MATCH(ROW()-6,'SCORECARD AUDIT'!$AB$6:$AB$105,0)),"")</x:f>
      </x:c>
      <x:c r="C32" s="233" t="str">
        <x:f>IFERROR(INDEX('SCORECARD AUDIT'!$H$6:$H$105,MATCH(ROW()-6,'SCORECARD AUDIT'!$AB$6:$AB$105,0)),"")</x:f>
      </x:c>
      <x:c r="D32" s="233" t="str">
        <x:f>IFERROR(INDEX('SCORECARD AUDIT'!$K$6:$K$105,MATCH(ROW()-6,'SCORECARD AUDIT'!$AB$6:$AB$105,0)),"")</x:f>
      </x:c>
      <x:c r="E32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32" s="233" t="str">
        <x:f>IFERROR(INDEX('SCORECARD AUDIT'!$G$6:$G$105,MATCH(ROW()-6,'SCORECARD AUDIT'!$AB$6:$AB$105,0)),"")</x:f>
      </x:c>
    </x:row>
    <x:row r="33" ht="45" customHeight="1">
      <x:c r="A33" s="233" t="str">
        <x:f>IFERROR(INDEX('SCORECARD AUDIT'!$A$6:$A$105,MATCH(ROW()-6,'SCORECARD AUDIT'!$AB$6:$AB$105,0)),"")</x:f>
      </x:c>
      <x:c r="B33" s="233" t="str">
        <x:f>IFERROR(INDEX('SCORECARD AUDIT'!$C$6:$C$105,MATCH(ROW()-6,'SCORECARD AUDIT'!$AB$6:$AB$105,0)),"")</x:f>
      </x:c>
      <x:c r="C33" s="233" t="str">
        <x:f>IFERROR(INDEX('SCORECARD AUDIT'!$H$6:$H$105,MATCH(ROW()-6,'SCORECARD AUDIT'!$AB$6:$AB$105,0)),"")</x:f>
      </x:c>
      <x:c r="D33" s="233" t="str">
        <x:f>IFERROR(INDEX('SCORECARD AUDIT'!$K$6:$K$105,MATCH(ROW()-6,'SCORECARD AUDIT'!$AB$6:$AB$105,0)),"")</x:f>
      </x:c>
      <x:c r="E33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33" s="233" t="str">
        <x:f>IFERROR(INDEX('SCORECARD AUDIT'!$G$6:$G$105,MATCH(ROW()-6,'SCORECARD AUDIT'!$AB$6:$AB$105,0)),"")</x:f>
      </x:c>
    </x:row>
    <x:row r="34" ht="45" customHeight="1">
      <x:c r="A34" s="233" t="str">
        <x:f>IFERROR(INDEX('SCORECARD AUDIT'!$A$6:$A$105,MATCH(ROW()-6,'SCORECARD AUDIT'!$AB$6:$AB$105,0)),"")</x:f>
      </x:c>
      <x:c r="B34" s="233" t="str">
        <x:f>IFERROR(INDEX('SCORECARD AUDIT'!$C$6:$C$105,MATCH(ROW()-6,'SCORECARD AUDIT'!$AB$6:$AB$105,0)),"")</x:f>
      </x:c>
      <x:c r="C34" s="233" t="str">
        <x:f>IFERROR(INDEX('SCORECARD AUDIT'!$H$6:$H$105,MATCH(ROW()-6,'SCORECARD AUDIT'!$AB$6:$AB$105,0)),"")</x:f>
      </x:c>
      <x:c r="D34" s="233" t="str">
        <x:f>IFERROR(INDEX('SCORECARD AUDIT'!$K$6:$K$105,MATCH(ROW()-6,'SCORECARD AUDIT'!$AB$6:$AB$105,0)),"")</x:f>
      </x:c>
      <x:c r="E34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34" s="233" t="str">
        <x:f>IFERROR(INDEX('SCORECARD AUDIT'!$G$6:$G$105,MATCH(ROW()-6,'SCORECARD AUDIT'!$AB$6:$AB$105,0)),"")</x:f>
      </x:c>
    </x:row>
    <x:row r="35" ht="45" customHeight="1">
      <x:c r="A35" s="233" t="str">
        <x:f>IFERROR(INDEX('SCORECARD AUDIT'!$A$6:$A$105,MATCH(ROW()-6,'SCORECARD AUDIT'!$AB$6:$AB$105,0)),"")</x:f>
      </x:c>
      <x:c r="B35" s="233" t="str">
        <x:f>IFERROR(INDEX('SCORECARD AUDIT'!$C$6:$C$105,MATCH(ROW()-6,'SCORECARD AUDIT'!$AB$6:$AB$105,0)),"")</x:f>
      </x:c>
      <x:c r="C35" s="233" t="str">
        <x:f>IFERROR(INDEX('SCORECARD AUDIT'!$H$6:$H$105,MATCH(ROW()-6,'SCORECARD AUDIT'!$AB$6:$AB$105,0)),"")</x:f>
      </x:c>
      <x:c r="D35" s="233" t="str">
        <x:f>IFERROR(INDEX('SCORECARD AUDIT'!$K$6:$K$105,MATCH(ROW()-6,'SCORECARD AUDIT'!$AB$6:$AB$105,0)),"")</x:f>
      </x:c>
      <x:c r="E35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35" s="233" t="str">
        <x:f>IFERROR(INDEX('SCORECARD AUDIT'!$G$6:$G$105,MATCH(ROW()-6,'SCORECARD AUDIT'!$AB$6:$AB$105,0)),"")</x:f>
      </x:c>
    </x:row>
    <x:row r="36" ht="45" customHeight="1">
      <x:c r="A36" s="233" t="str">
        <x:f>IFERROR(INDEX('SCORECARD AUDIT'!$A$6:$A$105,MATCH(ROW()-6,'SCORECARD AUDIT'!$AB$6:$AB$105,0)),"")</x:f>
      </x:c>
      <x:c r="B36" s="233" t="str">
        <x:f>IFERROR(INDEX('SCORECARD AUDIT'!$C$6:$C$105,MATCH(ROW()-6,'SCORECARD AUDIT'!$AB$6:$AB$105,0)),"")</x:f>
      </x:c>
      <x:c r="C36" s="233" t="str">
        <x:f>IFERROR(INDEX('SCORECARD AUDIT'!$H$6:$H$105,MATCH(ROW()-6,'SCORECARD AUDIT'!$AB$6:$AB$105,0)),"")</x:f>
      </x:c>
      <x:c r="D36" s="233" t="str">
        <x:f>IFERROR(INDEX('SCORECARD AUDIT'!$K$6:$K$105,MATCH(ROW()-6,'SCORECARD AUDIT'!$AB$6:$AB$105,0)),"")</x:f>
      </x:c>
      <x:c r="E36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36" s="233" t="str">
        <x:f>IFERROR(INDEX('SCORECARD AUDIT'!$G$6:$G$105,MATCH(ROW()-6,'SCORECARD AUDIT'!$AB$6:$AB$105,0)),"")</x:f>
      </x:c>
    </x:row>
    <x:row r="37" ht="45" customHeight="1">
      <x:c r="A37" s="233" t="str">
        <x:f>IFERROR(INDEX('SCORECARD AUDIT'!$A$6:$A$105,MATCH(ROW()-6,'SCORECARD AUDIT'!$AB$6:$AB$105,0)),"")</x:f>
      </x:c>
      <x:c r="B37" s="233" t="str">
        <x:f>IFERROR(INDEX('SCORECARD AUDIT'!$C$6:$C$105,MATCH(ROW()-6,'SCORECARD AUDIT'!$AB$6:$AB$105,0)),"")</x:f>
      </x:c>
      <x:c r="C37" s="233" t="str">
        <x:f>IFERROR(INDEX('SCORECARD AUDIT'!$H$6:$H$105,MATCH(ROW()-6,'SCORECARD AUDIT'!$AB$6:$AB$105,0)),"")</x:f>
      </x:c>
      <x:c r="D37" s="233" t="str">
        <x:f>IFERROR(INDEX('SCORECARD AUDIT'!$K$6:$K$105,MATCH(ROW()-6,'SCORECARD AUDIT'!$AB$6:$AB$105,0)),"")</x:f>
      </x:c>
      <x:c r="E37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37" s="233" t="str">
        <x:f>IFERROR(INDEX('SCORECARD AUDIT'!$G$6:$G$105,MATCH(ROW()-6,'SCORECARD AUDIT'!$AB$6:$AB$105,0)),"")</x:f>
      </x:c>
    </x:row>
    <x:row r="38" ht="45" customHeight="1">
      <x:c r="A38" s="233" t="str">
        <x:f>IFERROR(INDEX('SCORECARD AUDIT'!$A$6:$A$105,MATCH(ROW()-6,'SCORECARD AUDIT'!$AB$6:$AB$105,0)),"")</x:f>
      </x:c>
      <x:c r="B38" s="233" t="str">
        <x:f>IFERROR(INDEX('SCORECARD AUDIT'!$C$6:$C$105,MATCH(ROW()-6,'SCORECARD AUDIT'!$AB$6:$AB$105,0)),"")</x:f>
      </x:c>
      <x:c r="C38" s="233" t="str">
        <x:f>IFERROR(INDEX('SCORECARD AUDIT'!$H$6:$H$105,MATCH(ROW()-6,'SCORECARD AUDIT'!$AB$6:$AB$105,0)),"")</x:f>
      </x:c>
      <x:c r="D38" s="233" t="str">
        <x:f>IFERROR(INDEX('SCORECARD AUDIT'!$K$6:$K$105,MATCH(ROW()-6,'SCORECARD AUDIT'!$AB$6:$AB$105,0)),"")</x:f>
      </x:c>
      <x:c r="E38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38" s="233" t="str">
        <x:f>IFERROR(INDEX('SCORECARD AUDIT'!$G$6:$G$105,MATCH(ROW()-6,'SCORECARD AUDIT'!$AB$6:$AB$105,0)),"")</x:f>
      </x:c>
    </x:row>
    <x:row r="39" ht="45" customHeight="1">
      <x:c r="A39" s="233" t="str">
        <x:f>IFERROR(INDEX('SCORECARD AUDIT'!$A$6:$A$105,MATCH(ROW()-6,'SCORECARD AUDIT'!$AB$6:$AB$105,0)),"")</x:f>
      </x:c>
      <x:c r="B39" s="233" t="str">
        <x:f>IFERROR(INDEX('SCORECARD AUDIT'!$C$6:$C$105,MATCH(ROW()-6,'SCORECARD AUDIT'!$AB$6:$AB$105,0)),"")</x:f>
      </x:c>
      <x:c r="C39" s="233" t="str">
        <x:f>IFERROR(INDEX('SCORECARD AUDIT'!$H$6:$H$105,MATCH(ROW()-6,'SCORECARD AUDIT'!$AB$6:$AB$105,0)),"")</x:f>
      </x:c>
      <x:c r="D39" s="233" t="str">
        <x:f>IFERROR(INDEX('SCORECARD AUDIT'!$K$6:$K$105,MATCH(ROW()-6,'SCORECARD AUDIT'!$AB$6:$AB$105,0)),"")</x:f>
      </x:c>
      <x:c r="E39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39" s="233" t="str">
        <x:f>IFERROR(INDEX('SCORECARD AUDIT'!$G$6:$G$105,MATCH(ROW()-6,'SCORECARD AUDIT'!$AB$6:$AB$105,0)),"")</x:f>
      </x:c>
    </x:row>
    <x:row r="40" ht="45" customHeight="1">
      <x:c r="A40" s="233" t="str">
        <x:f>IFERROR(INDEX('SCORECARD AUDIT'!$A$6:$A$105,MATCH(ROW()-6,'SCORECARD AUDIT'!$AB$6:$AB$105,0)),"")</x:f>
      </x:c>
      <x:c r="B40" s="233" t="str">
        <x:f>IFERROR(INDEX('SCORECARD AUDIT'!$C$6:$C$105,MATCH(ROW()-6,'SCORECARD AUDIT'!$AB$6:$AB$105,0)),"")</x:f>
      </x:c>
      <x:c r="C40" s="233" t="str">
        <x:f>IFERROR(INDEX('SCORECARD AUDIT'!$H$6:$H$105,MATCH(ROW()-6,'SCORECARD AUDIT'!$AB$6:$AB$105,0)),"")</x:f>
      </x:c>
      <x:c r="D40" s="233" t="str">
        <x:f>IFERROR(INDEX('SCORECARD AUDIT'!$K$6:$K$105,MATCH(ROW()-6,'SCORECARD AUDIT'!$AB$6:$AB$105,0)),"")</x:f>
      </x:c>
      <x:c r="E40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40" s="233" t="str">
        <x:f>IFERROR(INDEX('SCORECARD AUDIT'!$G$6:$G$105,MATCH(ROW()-6,'SCORECARD AUDIT'!$AB$6:$AB$105,0)),"")</x:f>
      </x:c>
    </x:row>
    <x:row r="41" ht="45" customHeight="1">
      <x:c r="A41" s="233" t="str">
        <x:f>IFERROR(INDEX('SCORECARD AUDIT'!$A$6:$A$105,MATCH(ROW()-6,'SCORECARD AUDIT'!$AB$6:$AB$105,0)),"")</x:f>
      </x:c>
      <x:c r="B41" s="233" t="str">
        <x:f>IFERROR(INDEX('SCORECARD AUDIT'!$C$6:$C$105,MATCH(ROW()-6,'SCORECARD AUDIT'!$AB$6:$AB$105,0)),"")</x:f>
      </x:c>
      <x:c r="C41" s="233" t="str">
        <x:f>IFERROR(INDEX('SCORECARD AUDIT'!$H$6:$H$105,MATCH(ROW()-6,'SCORECARD AUDIT'!$AB$6:$AB$105,0)),"")</x:f>
      </x:c>
      <x:c r="D41" s="233" t="str">
        <x:f>IFERROR(INDEX('SCORECARD AUDIT'!$K$6:$K$105,MATCH(ROW()-6,'SCORECARD AUDIT'!$AB$6:$AB$105,0)),"")</x:f>
      </x:c>
      <x:c r="E41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41" s="233" t="str">
        <x:f>IFERROR(INDEX('SCORECARD AUDIT'!$G$6:$G$105,MATCH(ROW()-6,'SCORECARD AUDIT'!$AB$6:$AB$105,0)),"")</x:f>
      </x:c>
    </x:row>
    <x:row r="42" ht="45" customHeight="1">
      <x:c r="A42" s="233" t="str">
        <x:f>IFERROR(INDEX('SCORECARD AUDIT'!$A$6:$A$105,MATCH(ROW()-6,'SCORECARD AUDIT'!$AB$6:$AB$105,0)),"")</x:f>
      </x:c>
      <x:c r="B42" s="233" t="str">
        <x:f>IFERROR(INDEX('SCORECARD AUDIT'!$C$6:$C$105,MATCH(ROW()-6,'SCORECARD AUDIT'!$AB$6:$AB$105,0)),"")</x:f>
      </x:c>
      <x:c r="C42" s="233" t="str">
        <x:f>IFERROR(INDEX('SCORECARD AUDIT'!$H$6:$H$105,MATCH(ROW()-6,'SCORECARD AUDIT'!$AB$6:$AB$105,0)),"")</x:f>
      </x:c>
      <x:c r="D42" s="233" t="str">
        <x:f>IFERROR(INDEX('SCORECARD AUDIT'!$K$6:$K$105,MATCH(ROW()-6,'SCORECARD AUDIT'!$AB$6:$AB$105,0)),"")</x:f>
      </x:c>
      <x:c r="E42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42" s="233" t="str">
        <x:f>IFERROR(INDEX('SCORECARD AUDIT'!$G$6:$G$105,MATCH(ROW()-6,'SCORECARD AUDIT'!$AB$6:$AB$105,0)),"")</x:f>
      </x:c>
    </x:row>
    <x:row r="43" ht="45" customHeight="1">
      <x:c r="A43" s="233" t="str">
        <x:f>IFERROR(INDEX('SCORECARD AUDIT'!$A$6:$A$105,MATCH(ROW()-6,'SCORECARD AUDIT'!$AB$6:$AB$105,0)),"")</x:f>
      </x:c>
      <x:c r="B43" s="233" t="str">
        <x:f>IFERROR(INDEX('SCORECARD AUDIT'!$C$6:$C$105,MATCH(ROW()-6,'SCORECARD AUDIT'!$AB$6:$AB$105,0)),"")</x:f>
      </x:c>
      <x:c r="C43" s="233" t="str">
        <x:f>IFERROR(INDEX('SCORECARD AUDIT'!$H$6:$H$105,MATCH(ROW()-6,'SCORECARD AUDIT'!$AB$6:$AB$105,0)),"")</x:f>
      </x:c>
      <x:c r="D43" s="233" t="str">
        <x:f>IFERROR(INDEX('SCORECARD AUDIT'!$K$6:$K$105,MATCH(ROW()-6,'SCORECARD AUDIT'!$AB$6:$AB$105,0)),"")</x:f>
      </x:c>
      <x:c r="E43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43" s="233" t="str">
        <x:f>IFERROR(INDEX('SCORECARD AUDIT'!$G$6:$G$105,MATCH(ROW()-6,'SCORECARD AUDIT'!$AB$6:$AB$105,0)),"")</x:f>
      </x:c>
    </x:row>
    <x:row r="44" ht="45" customHeight="1">
      <x:c r="A44" s="233" t="str">
        <x:f>IFERROR(INDEX('SCORECARD AUDIT'!$A$6:$A$105,MATCH(ROW()-6,'SCORECARD AUDIT'!$AB$6:$AB$105,0)),"")</x:f>
      </x:c>
      <x:c r="B44" s="233" t="str">
        <x:f>IFERROR(INDEX('SCORECARD AUDIT'!$C$6:$C$105,MATCH(ROW()-6,'SCORECARD AUDIT'!$AB$6:$AB$105,0)),"")</x:f>
      </x:c>
      <x:c r="C44" s="233" t="str">
        <x:f>IFERROR(INDEX('SCORECARD AUDIT'!$H$6:$H$105,MATCH(ROW()-6,'SCORECARD AUDIT'!$AB$6:$AB$105,0)),"")</x:f>
      </x:c>
      <x:c r="D44" s="233" t="str">
        <x:f>IFERROR(INDEX('SCORECARD AUDIT'!$K$6:$K$105,MATCH(ROW()-6,'SCORECARD AUDIT'!$AB$6:$AB$105,0)),"")</x:f>
      </x:c>
      <x:c r="E44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44" s="233" t="str">
        <x:f>IFERROR(INDEX('SCORECARD AUDIT'!$G$6:$G$105,MATCH(ROW()-6,'SCORECARD AUDIT'!$AB$6:$AB$105,0)),"")</x:f>
      </x:c>
    </x:row>
    <x:row r="45" ht="45" customHeight="1">
      <x:c r="A45" s="233" t="str">
        <x:f>IFERROR(INDEX('SCORECARD AUDIT'!$A$6:$A$105,MATCH(ROW()-6,'SCORECARD AUDIT'!$AB$6:$AB$105,0)),"")</x:f>
      </x:c>
      <x:c r="B45" s="233" t="str">
        <x:f>IFERROR(INDEX('SCORECARD AUDIT'!$C$6:$C$105,MATCH(ROW()-6,'SCORECARD AUDIT'!$AB$6:$AB$105,0)),"")</x:f>
      </x:c>
      <x:c r="C45" s="233" t="str">
        <x:f>IFERROR(INDEX('SCORECARD AUDIT'!$H$6:$H$105,MATCH(ROW()-6,'SCORECARD AUDIT'!$AB$6:$AB$105,0)),"")</x:f>
      </x:c>
      <x:c r="D45" s="233" t="str">
        <x:f>IFERROR(INDEX('SCORECARD AUDIT'!$K$6:$K$105,MATCH(ROW()-6,'SCORECARD AUDIT'!$AB$6:$AB$105,0)),"")</x:f>
      </x:c>
      <x:c r="E45" s="233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45" s="233" t="str">
        <x:f>IFERROR(INDEX('SCORECARD AUDIT'!$G$6:$G$105,MATCH(ROW()-6,'SCORECARD AUDIT'!$AB$6:$AB$105,0)),"")</x:f>
      </x:c>
    </x:row>
    <x:row r="46" ht="45" customHeight="1">
      <x:c r="A46" s="234" t="str">
        <x:f>IFERROR(INDEX('SCORECARD AUDIT'!$A$6:$A$105,MATCH(ROW()-6,'SCORECARD AUDIT'!$AB$6:$AB$105,0)),"")</x:f>
      </x:c>
      <x:c r="B46" s="234" t="str">
        <x:f>IFERROR(INDEX('SCORECARD AUDIT'!$C$6:$C$105,MATCH(ROW()-6,'SCORECARD AUDIT'!$AB$6:$AB$105,0)),"")</x:f>
      </x:c>
      <x:c r="C46" s="234" t="str">
        <x:f>IFERROR(INDEX('SCORECARD AUDIT'!$H$6:$H$105,MATCH(ROW()-6,'SCORECARD AUDIT'!$AB$6:$AB$105,0)),"")</x:f>
      </x:c>
      <x:c r="D46" s="234" t="str">
        <x:f>IFERROR(INDEX('SCORECARD AUDIT'!$K$6:$K$105,MATCH(ROW()-6,'SCORECARD AUDIT'!$AB$6:$AB$105,0)),"")</x:f>
      </x:c>
      <x:c r="E46" s="234" t="str">
        <x:f>IFERROR(IF(INDEX('SCORECARD AUDIT'!$L$6:$L$105,MATCH(ROW()-6,'SCORECARD AUDIT'!$AB$6:$AB$105,0))="","",INDEX('SCORECARD AUDIT'!$L$6:$L$105,MATCH(ROW()-6,'SCORECARD AUDIT'!$AB$6:$AB$105,0))&amp;IF(INDEX('SCORECARD AUDIT'!$M$6:$M$105,MATCH(ROW()-6,'SCORECARD AUDIT'!$AB$6:$AB$105,0))&lt;&gt;""," | "&amp;INDEX('SCORECARD AUDIT'!$M$6:$M$105,MATCH(ROW()-6,'SCORECARD AUDIT'!$AB$6:$AB$105,0)),"")),"")</x:f>
      </x:c>
      <x:c r="F46" s="234" t="str">
        <x:f>IFERROR(INDEX('SCORECARD AUDIT'!$G$6:$G$105,MATCH(ROW()-6,'SCORECARD AUDIT'!$AB$6:$AB$105,0)),"")</x:f>
      </x:c>
    </x:row>
    <x:row r="47">
      <x:c r="A47" s="2"/>
      <x:c r="B47" s="2"/>
      <x:c r="C47" s="2"/>
      <x:c r="D47" s="2"/>
      <x:c r="E47" s="2"/>
      <x:c r="F47" s="2"/>
    </x:row>
    <x:row r="48">
      <x:c r="A48" s="2"/>
      <x:c r="B48" s="2"/>
      <x:c r="C48" s="2"/>
      <x:c r="D48" s="2"/>
      <x:c r="E48" s="2"/>
      <x:c r="F48" s="2"/>
    </x:row>
    <x:row r="49">
      <x:c r="A49" s="2"/>
      <x:c r="B49" s="2"/>
      <x:c r="C49" s="2"/>
      <x:c r="D49" s="2"/>
      <x:c r="E49" s="2"/>
      <x:c r="F49" s="2"/>
    </x:row>
    <x:row r="50">
      <x:c r="A50" s="2"/>
      <x:c r="B50" s="2"/>
      <x:c r="C50" s="2"/>
      <x:c r="D50" s="2"/>
      <x:c r="E50" s="2"/>
      <x:c r="F50" s="2"/>
    </x:row>
    <x:row r="51">
      <x:c r="A51" s="2"/>
      <x:c r="B51" s="2"/>
      <x:c r="C51" s="2"/>
      <x:c r="D51" s="2"/>
      <x:c r="E51" s="2"/>
      <x:c r="F51" s="2"/>
    </x:row>
    <x:row r="52">
      <x:c r="A52" s="2"/>
      <x:c r="B52" s="2"/>
      <x:c r="C52" s="2"/>
      <x:c r="D52" s="2"/>
      <x:c r="E52" s="2"/>
      <x:c r="F52" s="2"/>
    </x:row>
    <x:row r="53">
      <x:c r="A53" s="2"/>
      <x:c r="B53" s="2"/>
      <x:c r="C53" s="2"/>
      <x:c r="D53" s="2"/>
      <x:c r="E53" s="2"/>
      <x:c r="F53" s="2"/>
    </x:row>
    <x:row r="54">
      <x:c r="A54" s="2"/>
      <x:c r="B54" s="2"/>
      <x:c r="C54" s="2"/>
      <x:c r="D54" s="2"/>
      <x:c r="E54" s="2"/>
      <x:c r="F54" s="2"/>
    </x:row>
    <x:row r="55">
      <x:c r="A55" s="2"/>
      <x:c r="B55" s="2"/>
      <x:c r="C55" s="2"/>
      <x:c r="D55" s="2"/>
      <x:c r="E55" s="2"/>
      <x:c r="F55" s="2"/>
    </x:row>
  </x:sheetData>
  <x:mergeCells>
    <x:mergeCell ref="A1:F2"/>
    <x:mergeCell ref="A3:F3"/>
    <x:mergeCell ref="A5:F5"/>
  </x:mergeCells>
  <x:pageMargins left="0.7" right="0.7" top="0.75" bottom="0.75" header="0.3" footer="0.3"/>
</x:worksheet>
</file>